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<sst xmlns="http://schemas.openxmlformats.org/spreadsheetml/2006/main" count="1388" uniqueCount="450">
  <si>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</si>
  <si>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</si>
  <si>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</si>
  <si>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</si>
  <si>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</si>
  <si>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</si>
  <si>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</si>
  <si>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</si>
  <si>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</si>
  <si>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</si>
  <si>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</si>
  <si>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</si>
  <si>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</si>
  <si>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</si>
  <si>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</si>
  <si>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</si>
  <si>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</si>
  <si>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</si>
  <si>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</si>
  <si>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</si>
  <si>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</si>
  <si>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</si>
  <si>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</si>
  <si>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</si>
  <si>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</si>
  <si>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</si>
  <si>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</si>
  <si>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</si>
  <si>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</si>
  <si>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</si>
  <si>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</si>
  <si>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</si>
  <si>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</si>
  <si>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</si>
  <si>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</si>
  <si>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</si>
  <si>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</si>
  <si>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</si>
  <si>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</si>
  <si>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</si>
  <si>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</si>
  <si>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</si>
  <si>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</si>
  <si>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</si>
  <si>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</si>
  <si>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</si>
  <si>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</si>
  <si>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</si>
  <si>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</si>
  <si>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</si>
  <si>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</si>
  <si>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</si>
  <si>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</si>
  <si>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</si>
  <si>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</si>
  <si>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105018</t>
  </si>
  <si>
    <t>元江哈尼族彝族傣族自治县曼来中心小学</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</si>
  <si>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</si>
  <si>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</si>
  <si>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</si>
  <si>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</si>
  <si>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</si>
  <si>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</si>
  <si>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</si>
  <si>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</si>
  <si>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</si>
  <si>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</si>
  <si>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</si>
  <si>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</si>
  <si>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</si>
  <si>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</si>
  <si>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</si>
  <si>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</si>
  <si>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20502</t>
  </si>
  <si>
    <t>普通教育</t>
  </si>
  <si>
    <t>2050201</t>
  </si>
  <si>
    <t>学前教育</t>
  </si>
  <si>
    <t>2050202</t>
  </si>
  <si>
    <t>小学教育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</si>
  <si>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</si>
  <si>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</si>
  <si>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</si>
  <si>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</si>
  <si>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</si>
  <si>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</si>
  <si>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</si>
  <si>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</si>
  <si>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</si>
  <si>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</si>
  <si>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</si>
  <si>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</si>
  <si>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</si>
  <si>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</si>
  <si>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</si>
  <si>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</si>
  <si>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</si>
  <si>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</si>
  <si>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</si>
  <si>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</si>
  <si>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</si>
  <si>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</si>
  <si>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</si>
  <si>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</si>
  <si>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</si>
  <si>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</si>
  <si>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</si>
  <si>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</si>
  <si>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</si>
  <si>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</si>
  <si>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</si>
  <si>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</si>
  <si>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</si>
  <si>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</si>
  <si>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</si>
  <si>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</si>
  <si>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</si>
  <si>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</si>
  <si>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</si>
  <si>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</si>
  <si>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</si>
  <si>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</si>
  <si>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</si>
  <si>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</si>
  <si>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</si>
  <si>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</si>
  <si>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</si>
  <si>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</si>
  <si>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</si>
  <si>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</si>
  <si>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</si>
  <si>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</si>
  <si>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</si>
  <si>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</si>
  <si>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</si>
  <si>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</si>
  <si>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</si>
  <si>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</si>
  <si>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</si>
  <si>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</si>
  <si>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</si>
  <si>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</si>
  <si>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</si>
  <si>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经济科目部门</t>
  </si>
  <si>
    <t>经济科目名称</t>
  </si>
  <si>
    <t>资金来源</t>
  </si>
  <si>
    <t>财政拨款结转结余</t>
  </si>
  <si>
    <t>总计</t>
  </si>
  <si>
    <t>一般公共预算资金</t>
  </si>
  <si>
    <t>全年数</t>
  </si>
  <si>
    <t>已提前安排</t>
  </si>
  <si>
    <t>抵扣上年垫付资金</t>
  </si>
  <si>
    <t>本次下达</t>
  </si>
  <si>
    <t>另文下达</t>
  </si>
  <si>
    <t>530428210000000016530</t>
  </si>
  <si>
    <t>事业人员支出工资</t>
  </si>
  <si>
    <t>30101</t>
  </si>
  <si>
    <t>基本工资</t>
  </si>
  <si>
    <t>30102</t>
  </si>
  <si>
    <t>津贴补贴</t>
  </si>
  <si>
    <t>30103</t>
  </si>
  <si>
    <t>奖金</t>
  </si>
  <si>
    <t>30107</t>
  </si>
  <si>
    <t>绩效工资</t>
  </si>
  <si>
    <t>530428210000000016531</t>
  </si>
  <si>
    <t>社会保障缴费</t>
  </si>
  <si>
    <t>30112</t>
  </si>
  <si>
    <t>其他社会保障缴费</t>
  </si>
  <si>
    <t>30108</t>
  </si>
  <si>
    <t>机关事业单位基本养老保险缴费</t>
  </si>
  <si>
    <t>30110</t>
  </si>
  <si>
    <t>职工基本医疗保险缴费</t>
  </si>
  <si>
    <t>30111</t>
  </si>
  <si>
    <t>公务员医疗补助缴费</t>
  </si>
  <si>
    <t>530428210000000016532</t>
  </si>
  <si>
    <t>30113</t>
  </si>
  <si>
    <t>530428210000000016537</t>
  </si>
  <si>
    <t>工会经费</t>
  </si>
  <si>
    <t>30228</t>
  </si>
  <si>
    <t>530428210000000016538</t>
  </si>
  <si>
    <t>一般公用经费</t>
  </si>
  <si>
    <t>30299</t>
  </si>
  <si>
    <t>其他商品和服务支出</t>
  </si>
  <si>
    <t>530428231100001459863</t>
  </si>
  <si>
    <t>奖励性绩效工资</t>
  </si>
  <si>
    <t>530428231100001459910</t>
  </si>
  <si>
    <t>离退休生活补助</t>
  </si>
  <si>
    <t>30305</t>
  </si>
  <si>
    <t>生活补助</t>
  </si>
  <si>
    <t>530428231100001459916</t>
  </si>
  <si>
    <t>福利费</t>
  </si>
  <si>
    <t>530428241100002128989</t>
  </si>
  <si>
    <t>民办教师生活补助经费</t>
  </si>
  <si>
    <t>530428251100004025572</t>
  </si>
  <si>
    <t>职业年金记实缴费经费</t>
  </si>
  <si>
    <t>30109</t>
  </si>
  <si>
    <t>职业年金缴费</t>
  </si>
  <si>
    <t>530428251100004207364</t>
  </si>
  <si>
    <t>义务教育课后服务费资金</t>
  </si>
  <si>
    <t>30199</t>
  </si>
  <si>
    <t>其他工资福利支出</t>
  </si>
  <si>
    <t>预算05-1表</t>
  </si>
  <si>
    <t>2026年部门项目支出预算表</t>
  </si>
  <si>
    <t>项目分类</t>
  </si>
  <si>
    <t>项目单位</t>
  </si>
  <si>
    <t>经济科目编码</t>
  </si>
  <si>
    <t>本年拨款</t>
  </si>
  <si>
    <t>其中：本次下达</t>
  </si>
  <si>
    <t>城乡义务教育补助专项资金</t>
  </si>
  <si>
    <t>312 民生类</t>
  </si>
  <si>
    <t>530428231100001287122</t>
  </si>
  <si>
    <t>30201</t>
  </si>
  <si>
    <t>办公费</t>
  </si>
  <si>
    <t>30206</t>
  </si>
  <si>
    <t>电费</t>
  </si>
  <si>
    <t>30217</t>
  </si>
  <si>
    <t>30308</t>
  </si>
  <si>
    <t>助学金</t>
  </si>
  <si>
    <t>单位自有资金</t>
  </si>
  <si>
    <t>313 事业发展类</t>
  </si>
  <si>
    <t>530428231100001921310</t>
  </si>
  <si>
    <t>30202</t>
  </si>
  <si>
    <t>印刷费</t>
  </si>
  <si>
    <t>30227</t>
  </si>
  <si>
    <t>委托业务费</t>
  </si>
  <si>
    <t>非税成本补助经费专项资金</t>
  </si>
  <si>
    <t>530428261100005128632</t>
  </si>
  <si>
    <t>30213</t>
  </si>
  <si>
    <t>维修（护）费</t>
  </si>
  <si>
    <t>30226</t>
  </si>
  <si>
    <t>劳务费</t>
  </si>
  <si>
    <t>学前教育家庭经济困难学生生活补助专项资金</t>
  </si>
  <si>
    <t>530428231100001287198</t>
  </si>
  <si>
    <t>学前教育免保育教育费补助资金</t>
  </si>
  <si>
    <t>530428261100005118288</t>
  </si>
  <si>
    <t>学前教育生均公用经费</t>
  </si>
  <si>
    <t>530428231100001472767</t>
  </si>
  <si>
    <t>30216</t>
  </si>
  <si>
    <t>培训费</t>
  </si>
  <si>
    <t>31002</t>
  </si>
  <si>
    <t>办公设备购置</t>
  </si>
  <si>
    <t>遗属生活困难补助经费</t>
  </si>
  <si>
    <t>530428241100002128661</t>
  </si>
  <si>
    <t>30304</t>
  </si>
  <si>
    <t>抚恤金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</si>
  <si>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</si>
  <si>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</si>
  <si>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</si>
  <si>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</si>
  <si>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</si>
  <si>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</si>
  <si>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</si>
  <si>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</si>
  <si>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</si>
  <si>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</si>
  <si>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</si>
  <si>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</si>
  <si>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贯彻落实义务教育教育支出保障政策，本着勤俭节约，专款专用的原则，加强全过程预算绩效管理，切实提高财政资金使用效益，在组织预算执行中对照年度绩效目标做好绩效运行监控和绩效评价，确保年度绩效目标如期实现。</t>
  </si>
  <si>
    <t>产出指标</t>
  </si>
  <si>
    <t>数量指标</t>
  </si>
  <si>
    <t>受益学生数</t>
  </si>
  <si>
    <t>=</t>
  </si>
  <si>
    <t>1413</t>
  </si>
  <si>
    <t>人</t>
  </si>
  <si>
    <t>定量指标</t>
  </si>
  <si>
    <t>反映收益学生人数。</t>
  </si>
  <si>
    <t>质量指标</t>
  </si>
  <si>
    <t>项目质量达标率</t>
  </si>
  <si>
    <t>90</t>
  </si>
  <si>
    <t>%</t>
  </si>
  <si>
    <t>反映开设项目质量达标率</t>
  </si>
  <si>
    <t>时效指标</t>
  </si>
  <si>
    <t>当年资金到位情况</t>
  </si>
  <si>
    <t>&gt;=</t>
  </si>
  <si>
    <t>反映当年资金到位率。</t>
  </si>
  <si>
    <t>效益指标</t>
  </si>
  <si>
    <t>社会效益</t>
  </si>
  <si>
    <t>九年义务教育巩固率</t>
  </si>
  <si>
    <t>反映学校改造建设有利于九年义务教育的巩固。</t>
  </si>
  <si>
    <t>满意度指标</t>
  </si>
  <si>
    <t>服务对象满意度</t>
  </si>
  <si>
    <t>受益学校师生满意度</t>
  </si>
  <si>
    <t>85</t>
  </si>
  <si>
    <t>反映学校师生满意度。</t>
  </si>
  <si>
    <t>贯彻落实学前教育政策，确保幼儿园的正常运行，确保资金按时、足额到位，并督促幼儿园按规定使用。明确学前生均公用经费的支出范围，确保资金规范使用，督促学校加强管理，提高资金使用效益。进一步改善学前教育的状况，不断提高幼儿园保教质量，对全县学前教育教育发展产生持续影响。</t>
  </si>
  <si>
    <t>学前教育生均公用经费补助人数</t>
  </si>
  <si>
    <t>164</t>
  </si>
  <si>
    <t>反映学前教育生均公用经费补助人数。</t>
  </si>
  <si>
    <t>落实各种学生资助政策</t>
  </si>
  <si>
    <t>100</t>
  </si>
  <si>
    <t>反映落实各种学生资助政策。</t>
  </si>
  <si>
    <t>资助资金发放及时率</t>
  </si>
  <si>
    <t>反映资助资金发放及时率。</t>
  </si>
  <si>
    <t>当年资金到位率</t>
  </si>
  <si>
    <t>反映资助资金当年到位率。</t>
  </si>
  <si>
    <t>经济效益</t>
  </si>
  <si>
    <t>补助标准达标率</t>
  </si>
  <si>
    <t>反映补助标准达标率。</t>
  </si>
  <si>
    <t>教师培训费占比</t>
  </si>
  <si>
    <t>反映教师培训费占比。</t>
  </si>
  <si>
    <t>资助人数覆盖率</t>
  </si>
  <si>
    <t>反映资助人数覆盖率。</t>
  </si>
  <si>
    <t>受助对象满意度及受益学校师生满意度</t>
  </si>
  <si>
    <t>95</t>
  </si>
  <si>
    <t>反映受助对象满意度及受益学校师生满意度。</t>
  </si>
  <si>
    <t>贯彻落实学前教育政策，确保幼儿园的正常运行，确保资金按时、足额到位，并督促幼儿园按规定使用。明确学前生均公用经费的支出范围，确保资金规范使用，督促学校加强管理，提高资金使用效益。加大对学前教育资助力度对学前教育困难幼儿提供生活补助，帮助家庭经济困难幼儿顺利就学，进一步改善学前教育的状况，不断提高幼儿园保教质量，对全县学前教育教育发展产生持续影响。</t>
  </si>
  <si>
    <t>学前教育家庭经济困难学生生活补助人数</t>
  </si>
  <si>
    <t>60</t>
  </si>
  <si>
    <t>反映学前教育家庭经济困难学生生活补助人数</t>
  </si>
  <si>
    <t>反映落实各种学生资助政策</t>
  </si>
  <si>
    <t>反映补助标准达标率</t>
  </si>
  <si>
    <t>反映资助人数覆盖率</t>
  </si>
  <si>
    <t>受助对象满意度</t>
  </si>
  <si>
    <t>反映受助对象满意度</t>
  </si>
  <si>
    <t>反映受益学校师生满意度</t>
  </si>
  <si>
    <t>对我单位符合补助人员给予生活困难补助，确保享受补助人员得到遗属补助生活保障，解除职工和遗属后顾之忧，维护社会稳定。做好本部门人员、公用经费保障，按规定落实干部职工各项待遇，支持部门正常履职。</t>
  </si>
  <si>
    <t>补助人数</t>
  </si>
  <si>
    <t>14</t>
  </si>
  <si>
    <t>反映遗属补助人数。</t>
  </si>
  <si>
    <t>反映遗属补助资金到位情况。</t>
  </si>
  <si>
    <t>11436</t>
  </si>
  <si>
    <t>元/月</t>
  </si>
  <si>
    <t>反映遗属补助资金月标准成本。</t>
  </si>
  <si>
    <t>反映遗属补助对象满意程度。</t>
  </si>
  <si>
    <t>1.根据《中华人民共和国预算法》《财政部政府非税收入管理办法》《云南省非税收入管理条例》及《元江县人民政府关于印发元江县非税收入预算管理制度、元江县财政专项资金项目库管理制度的通知》精神，进一步加强和规范单位非税收入管理，完善部门预算编制，强化预算约束，依法、依规对单位非税收入进行预算，严格按照年度预算批复执行。
切实做好教育收费工作，将教育收费收费项目、收费标准进行公示，主动接受学生、家长、社会的监督。2026年预计收取保教费人数397人，标准：360元/人，一学年按十个学期收取，按质按量完成年度收费工作，并及时上缴财政。非税成本补助经费预算资金112.92万元，用于支付劳务费、办公费、维修（护）费、办公设备购置等112.92万元。</t>
  </si>
  <si>
    <t>收取保教费人数</t>
  </si>
  <si>
    <t>139</t>
  </si>
  <si>
    <t>反映收取保教费人数。</t>
  </si>
  <si>
    <t>134</t>
  </si>
  <si>
    <t>反映收取保教费人数情况。</t>
  </si>
  <si>
    <t>项目建设质量达标率</t>
  </si>
  <si>
    <t>反映保教费收缴完成率。</t>
  </si>
  <si>
    <t>社会对政策的知晓度</t>
  </si>
  <si>
    <t>&gt;</t>
  </si>
  <si>
    <t>反映家长对政策的知晓度。</t>
  </si>
  <si>
    <t>项目建设学校师生满意度</t>
  </si>
  <si>
    <t>反映受益对象满意度。</t>
  </si>
  <si>
    <t>贯彻落实义务教育教育支出保障政策，加大对义务教育资助力度，按时、足额下达各种补助专项资金，本着勤俭节约，专款专用的原则，加强全过程预算绩效管理，切实提高财政资金使用效益，在组织预算执行中对照年度绩效目标做好绩效运行监控和绩效评价，确保年度绩效目标如期实现。</t>
  </si>
  <si>
    <t>城乡义务教育生均公用经费补助人数</t>
  </si>
  <si>
    <t>1334</t>
  </si>
  <si>
    <t>反映城乡义务教育生均公用经费补助人数</t>
  </si>
  <si>
    <t>城乡义务教育学生营养改善计划资金补助人数</t>
  </si>
  <si>
    <t>1366</t>
  </si>
  <si>
    <t>反映城乡义务教育学生营养改善计划资金补助人数</t>
  </si>
  <si>
    <t>义务教育家庭经济困难寄宿学生生活补助补助人数</t>
  </si>
  <si>
    <t>281</t>
  </si>
  <si>
    <t>反映义务教育家庭经济困难寄宿学生生活补助补助人数</t>
  </si>
  <si>
    <t>义务教育随班就读学生生均公用经费补助人数</t>
  </si>
  <si>
    <t>32</t>
  </si>
  <si>
    <t>反映义务教育随班就读学生生均公用经费补助人数</t>
  </si>
  <si>
    <t>义务教育不足100人生均公用经费人数</t>
  </si>
  <si>
    <t>反映义务教育不足100人生均公用经费人数</t>
  </si>
  <si>
    <t>义务教育寄宿制公用经费人数</t>
  </si>
  <si>
    <t>945</t>
  </si>
  <si>
    <t>反映义务教育寄宿制公用经费补助人数。</t>
  </si>
  <si>
    <t>义务教育家庭经济困难非寄宿学生生活补助补助人数</t>
  </si>
  <si>
    <t>73</t>
  </si>
  <si>
    <t>反映义务教育家庭经济困难非寄宿学生生活补助人数</t>
  </si>
  <si>
    <t>受助学生学业完成率</t>
  </si>
  <si>
    <t>反映受助学生学业完成率。</t>
  </si>
  <si>
    <t>反映补助资金发放及时率。</t>
  </si>
  <si>
    <t>反映补助资金到当年位率。</t>
  </si>
  <si>
    <t>反映小学阶段义务教育巩固率。</t>
  </si>
  <si>
    <t>促进全县教育均衡发展</t>
  </si>
  <si>
    <t>反映促进全县教育均衡发展</t>
  </si>
  <si>
    <t>反映教师培训费占比</t>
  </si>
  <si>
    <t>受益对象满意度</t>
  </si>
  <si>
    <t>反映受益对象满意度</t>
  </si>
  <si>
    <t>免保育教育费标准按照云南省县级以上地方人民政府及其教育、价格主管部门批准的公办幼儿园保育教育费收费标准（不含伙食费、住宿费、杂费等）执行。</t>
  </si>
  <si>
    <t>幼儿园学前一年在园儿童数免除率</t>
  </si>
  <si>
    <t>反映幼儿园学前一年在园儿童数免除率。</t>
  </si>
  <si>
    <t>在园免保育教育费人数</t>
  </si>
  <si>
    <t>96</t>
  </si>
  <si>
    <t>反映在园免保育教育人数。</t>
  </si>
  <si>
    <t>免保育教育费资金使用合规程度</t>
  </si>
  <si>
    <t>反映免保育教育费资金使用合规程度。</t>
  </si>
  <si>
    <t>补助资金到位及时率</t>
  </si>
  <si>
    <t>反映补助资金到位及时率。</t>
  </si>
  <si>
    <t>学前三年毛入园率</t>
  </si>
  <si>
    <t>94</t>
  </si>
  <si>
    <t>反映学前三年毛入园率。</t>
  </si>
  <si>
    <t>学生家长满意度</t>
  </si>
  <si>
    <t>反映学生家长满意度。</t>
  </si>
  <si>
    <t>预算06表</t>
  </si>
  <si>
    <t>2026年部门政府性基金预算支出预算表</t>
  </si>
  <si>
    <t>政府性基金预算支出</t>
  </si>
  <si>
    <t>无</t>
  </si>
  <si>
    <t>备注：元江哈尼族彝族傣族自治县曼来中心小学无政府性基金预算支出预算，故政府性基金预算支出预算表无数据。</t>
  </si>
  <si>
    <t>预算07表</t>
  </si>
  <si>
    <t>2026年部门政府采购预算表</t>
  </si>
  <si>
    <t>预算项目</t>
  </si>
  <si>
    <t>采购项目</t>
  </si>
  <si>
    <t>采购品目</t>
  </si>
  <si>
    <t>计量单位</t>
  </si>
  <si>
    <t>数量</t>
  </si>
  <si>
    <t>面向中小企业预留资金</t>
  </si>
  <si>
    <t>单位名称（项目名称）</t>
  </si>
  <si>
    <t>政府性基金</t>
  </si>
  <si>
    <t>国有资本经营预算资金</t>
  </si>
  <si>
    <t>单位自筹</t>
  </si>
  <si>
    <t>学校大宗食品采购</t>
  </si>
  <si>
    <t>批次</t>
  </si>
  <si>
    <t>台式计算机</t>
  </si>
  <si>
    <t>台</t>
  </si>
  <si>
    <t>黑白打印机</t>
  </si>
  <si>
    <t>预算08表</t>
  </si>
  <si>
    <t>2026年部门政府购买服务预算表</t>
  </si>
  <si>
    <t>政府购买服务项目</t>
  </si>
  <si>
    <t>政府购买服务目录</t>
  </si>
  <si>
    <t>政府购买服务指导性目录代码</t>
  </si>
  <si>
    <t>备注：元江哈尼族彝族傣族自治县曼来中心小学无政府购买服务预算，故政府购买服务预算表无数据。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</si>
  <si>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</si>
  <si>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</si>
  <si>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</si>
  <si>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</si>
  <si>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</si>
  <si>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</si>
  <si>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</si>
  <si>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</si>
  <si>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</si>
  <si>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</si>
  <si>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</si>
  <si>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</si>
  <si>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</si>
  <si>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</si>
  <si>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11</t>
  </si>
  <si>
    <t>12</t>
  </si>
  <si>
    <t>13</t>
  </si>
  <si>
    <t>备注：元江哈尼族彝族傣族自治县曼来中心小学无对下转移支付预算，故对下转移支付预算表无数据。</t>
  </si>
  <si>
    <t>预算09-2表</t>
  </si>
  <si>
    <t>2026年对下转移支付绩效目标表</t>
  </si>
  <si>
    <t>备注：元江哈尼族彝族傣族自治县曼来中心小学无对下转移支付预算，故对下转移支付绩效目标表无数据。</t>
  </si>
  <si>
    <t>预算10表</t>
  </si>
  <si>
    <t>2026年新增资产配置表</t>
  </si>
  <si>
    <t>资产类别</t>
  </si>
  <si>
    <t>资产分类代码.名称</t>
  </si>
  <si>
    <t>资产名称</t>
  </si>
  <si>
    <t>财政部门批复数（元）</t>
  </si>
  <si>
    <t>单价</t>
  </si>
  <si>
    <t>金额</t>
  </si>
  <si>
    <t>设备</t>
  </si>
  <si>
    <t>A02010105  台式计算机</t>
  </si>
  <si>
    <t>A02021003  A4黑白打印机</t>
  </si>
  <si>
    <t>预算11表</t>
  </si>
  <si>
    <t>2026年上级补助项目支出预算表</t>
  </si>
  <si>
    <t>上级补助</t>
  </si>
  <si>
    <t>备注：元江哈尼族彝族傣族自治县曼来中心小学无上级补助项目支出预算，故上级补助项目支出预算表无数据。</t>
  </si>
  <si>
    <t>预算12表</t>
  </si>
  <si>
    <t>2026年部门项目支出中期规划预算表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</si>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</sst>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00_ "/>
  </numFmts>
  <fonts count="35">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10"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3" fillId="0" borderId="0" applyNumberFormat="0" applyFill="0" applyBorder="0" applyAlignment="0" applyProtection="0">
      <alignment vertical="center"/>
    </xf>
    <xf numFmtId="0" fontId="24" fillId="3" borderId="13" applyNumberFormat="0" applyAlignment="0" applyProtection="0">
      <alignment vertical="center"/>
    </xf>
    <xf numFmtId="0" fontId="25" fillId="4" borderId="14" applyNumberFormat="0" applyAlignment="0" applyProtection="0">
      <alignment vertical="center"/>
    </xf>
    <xf numFmtId="0" fontId="26" fillId="4" borderId="13" applyNumberFormat="0" applyAlignment="0" applyProtection="0">
      <alignment vertical="center"/>
    </xf>
    <xf numFmtId="0" fontId="27" fillId="5" borderId="15" applyNumberFormat="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176" fontId="2" fillId="0" borderId="1">
      <alignment horizontal="right" vertical="center"/>
    </xf>
    <xf numFmtId="177" fontId="2" fillId="0" borderId="1">
      <alignment horizontal="right" vertical="center"/>
    </xf>
    <xf numFmtId="10" fontId="2" fillId="0" borderId="1">
      <alignment horizontal="right" vertical="center"/>
    </xf>
    <xf numFmtId="178" fontId="2" fillId="0" borderId="1">
      <alignment horizontal="right" vertical="center"/>
    </xf>
    <xf numFmtId="49" fontId="2" fillId="0" borderId="1">
      <alignment horizontal="left" vertical="center" wrapText="1"/>
    </xf>
    <xf numFmtId="178" fontId="2" fillId="0" borderId="1">
      <alignment horizontal="right" vertical="center"/>
    </xf>
    <xf numFmtId="179" fontId="2" fillId="0" borderId="1">
      <alignment horizontal="right" vertical="center"/>
    </xf>
    <xf numFmtId="180"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8"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center" vertical="center"/>
    </xf>
    <xf numFmtId="178" fontId="2" fillId="0" borderId="1" xfId="54" applyNumberFormat="1" applyFont="1" applyBorder="1">
      <alignment horizontal="right" vertical="center"/>
    </xf>
    <xf numFmtId="49" fontId="2" fillId="0" borderId="0" xfId="53" applyNumberFormat="1" applyFont="1" applyBorder="1">
      <alignment horizontal="left" vertical="center" wrapText="1"/>
    </xf>
    <xf numFmtId="49" fontId="2" fillId="0" borderId="0" xfId="53" applyNumberFormat="1" applyFont="1" applyBorder="1" applyAlignment="1">
      <alignment horizontal="right" vertical="center" wrapText="1"/>
    </xf>
    <xf numFmtId="49" fontId="8" fillId="0" borderId="0" xfId="0" applyNumberFormat="1" applyFont="1" applyBorder="1" applyAlignment="1">
      <alignment horizontal="center" vertical="center" wrapText="1"/>
    </xf>
    <xf numFmtId="49" fontId="4" fillId="0" borderId="1" xfId="53" applyNumberFormat="1" applyFont="1" applyBorder="1" applyAlignment="1">
      <alignment horizontal="center" vertical="center" wrapText="1"/>
    </xf>
    <xf numFmtId="49" fontId="4" fillId="0" borderId="1" xfId="53" applyNumberFormat="1" applyFont="1" applyBorder="1" applyAlignment="1">
      <alignment horizontal="left" vertical="center" wrapText="1"/>
    </xf>
    <xf numFmtId="181" fontId="4" fillId="0" borderId="1" xfId="53" applyNumberFormat="1" applyFont="1" applyBorder="1" applyAlignment="1">
      <alignment horizontal="right" vertical="center" wrapText="1"/>
    </xf>
    <xf numFmtId="0" fontId="0" fillId="0" borderId="2" xfId="0" applyFont="1" applyBorder="1" applyAlignment="1">
      <alignment horizontal="center" vertical="top"/>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5" xfId="0" applyFont="1" applyBorder="1">
      <alignment vertical="top"/>
    </xf>
    <xf numFmtId="49" fontId="8" fillId="0" borderId="0" xfId="53" applyNumberFormat="1" applyFont="1" applyBorder="1" applyAlignment="1">
      <alignment horizontal="center" vertical="center" wrapText="1"/>
    </xf>
    <xf numFmtId="0" fontId="9" fillId="0" borderId="0" xfId="0" applyFont="1" applyBorder="1" applyAlignment="1">
      <alignment horizontal="center" vertical="center"/>
    </xf>
    <xf numFmtId="49" fontId="2" fillId="0" borderId="0" xfId="53"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3" applyNumberFormat="1" applyFont="1" applyBorder="1" applyAlignment="1">
      <alignment horizontal="center" vertical="center" wrapText="1"/>
    </xf>
    <xf numFmtId="49" fontId="6" fillId="0" borderId="1" xfId="53"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49" fontId="2" fillId="0" borderId="1" xfId="53" applyNumberFormat="1" applyFont="1" applyBorder="1" applyAlignment="1">
      <alignment horizontal="center" vertical="center" wrapText="1"/>
    </xf>
    <xf numFmtId="178" fontId="2" fillId="0" borderId="1" xfId="0" applyNumberFormat="1" applyFont="1" applyBorder="1" applyAlignment="1">
      <alignment horizontal="righ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3" applyNumberFormat="1" applyFont="1" applyBorder="1">
      <alignment horizontal="left" vertical="center" wrapText="1"/>
    </xf>
    <xf numFmtId="49" fontId="2" fillId="0" borderId="1" xfId="53" applyNumberFormat="1" applyFont="1" applyBorder="1">
      <alignment horizontal="left" vertical="center" wrapText="1"/>
    </xf>
    <xf numFmtId="178" fontId="2" fillId="0" borderId="1" xfId="53" applyNumberFormat="1" applyFont="1" applyBorder="1" applyAlignment="1">
      <alignment horizontal="right" vertical="center" wrapText="1"/>
    </xf>
    <xf numFmtId="178" fontId="2" fillId="0" borderId="1" xfId="53"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8" fontId="2" fillId="0" borderId="1" xfId="0" applyNumberFormat="1" applyFont="1" applyBorder="1" applyAlignment="1">
      <alignment horizontal="right" vertical="center"/>
    </xf>
    <xf numFmtId="49" fontId="2" fillId="0" borderId="1" xfId="53" applyNumberFormat="1" applyFont="1" applyBorder="1" applyAlignment="1">
      <alignment horizontal="left" vertical="center" wrapText="1" indent="1"/>
    </xf>
    <xf numFmtId="178" fontId="2" fillId="0" borderId="1" xfId="0" applyNumberFormat="1" applyFont="1" applyBorder="1" applyAlignment="1">
      <alignment horizontal="left" vertical="center" wrapText="1"/>
    </xf>
    <xf numFmtId="178" fontId="2" fillId="0" borderId="1" xfId="53" applyNumberFormat="1" applyFont="1" applyBorder="1">
      <alignment horizontal="left" vertical="center" wrapText="1"/>
    </xf>
    <xf numFmtId="0" fontId="11" fillId="0" borderId="0" xfId="0" applyFont="1" applyAlignment="1">
      <alignment horizontal="center" vertical="center"/>
    </xf>
    <xf numFmtId="0" fontId="7" fillId="0" borderId="0" xfId="0" applyFont="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3" fillId="0" borderId="0" xfId="0" applyFont="1" applyAlignment="1">
      <alignment horizontal="center"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10" fillId="0" borderId="7" xfId="0" applyFont="1" applyBorder="1" applyAlignment="1">
      <alignment horizontal="center" vertical="center"/>
    </xf>
    <xf numFmtId="178" fontId="10" fillId="0" borderId="1" xfId="0" applyNumberFormat="1" applyFont="1" applyBorder="1" applyAlignment="1">
      <alignment horizontal="right" vertical="center"/>
    </xf>
    <xf numFmtId="0" fontId="10" fillId="0" borderId="1" xfId="0" applyFont="1" applyBorder="1" applyAlignment="1">
      <alignment horizontal="center" vertical="center"/>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14" fillId="0" borderId="9" xfId="0" applyFont="1" applyBorder="1" applyAlignment="1">
      <alignment horizontal="center" vertical="center"/>
    </xf>
    <xf numFmtId="0" fontId="7" fillId="0" borderId="6" xfId="0" applyFont="1" applyBorder="1" applyAlignment="1">
      <alignment horizontal="center" vertical="center"/>
    </xf>
    <xf numFmtId="0" fontId="10" fillId="0" borderId="7" xfId="0" applyFont="1" applyBorder="1" applyAlignment="1">
      <alignment horizontal="left" vertical="center"/>
    </xf>
    <xf numFmtId="0" fontId="10"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2"/>
  <sheetViews>
    <sheetView showZeros="0" workbookViewId="0">
      <selection activeCell="B7" sqref="B7"/>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"单位名称："&amp;"元江哈尼族彝族傣族自治县曼来中心小学"</f>
        <v>单位名称：元江哈尼族彝族傣族自治县曼来中心小学</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70" t="s">
        <v>8</v>
      </c>
      <c r="B7" s="15">
        <v>30213296.15</v>
      </c>
      <c r="C7" s="70" t="str">
        <f>"一"&amp;"、"&amp;"教育支出"</f>
        <v>一、教育支出</v>
      </c>
      <c r="D7" s="15">
        <v>21717298.19</v>
      </c>
    </row>
    <row r="8" ht="22.5" customHeight="1" spans="1:4">
      <c r="A8" s="70" t="s">
        <v>9</v>
      </c>
      <c r="B8" s="15"/>
      <c r="C8" s="70" t="str">
        <f>"二"&amp;"、"&amp;"社会保障和就业支出"</f>
        <v>二、社会保障和就业支出</v>
      </c>
      <c r="D8" s="15">
        <v>5704686.28</v>
      </c>
    </row>
    <row r="9" ht="22.5" customHeight="1" spans="1:4">
      <c r="A9" s="70" t="s">
        <v>10</v>
      </c>
      <c r="B9" s="15"/>
      <c r="C9" s="70" t="str">
        <f>"三"&amp;"、"&amp;"卫生健康支出"</f>
        <v>三、卫生健康支出</v>
      </c>
      <c r="D9" s="15">
        <v>3100915.68</v>
      </c>
    </row>
    <row r="10" ht="22.5" customHeight="1" spans="1:4">
      <c r="A10" s="70" t="s">
        <v>11</v>
      </c>
      <c r="B10" s="15"/>
      <c r="C10" s="70" t="str">
        <f>"四"&amp;"、"&amp;"住房保障支出"</f>
        <v>四、住房保障支出</v>
      </c>
      <c r="D10" s="15">
        <v>2064396</v>
      </c>
    </row>
    <row r="11" ht="22.5" customHeight="1" spans="1:4">
      <c r="A11" s="70" t="s">
        <v>12</v>
      </c>
      <c r="B11" s="15">
        <v>2374000</v>
      </c>
      <c r="C11" s="70"/>
      <c r="D11" s="15"/>
    </row>
    <row r="12" ht="22.5" customHeight="1" spans="1:4">
      <c r="A12" s="70" t="s">
        <v>13</v>
      </c>
      <c r="B12" s="15"/>
      <c r="C12" s="70"/>
      <c r="D12" s="15"/>
    </row>
    <row r="13" ht="22.5" customHeight="1" spans="1:4">
      <c r="A13" s="70" t="s">
        <v>14</v>
      </c>
      <c r="B13" s="15"/>
      <c r="C13" s="70"/>
      <c r="D13" s="15"/>
    </row>
    <row r="14" ht="22.5" customHeight="1" spans="1:4">
      <c r="A14" s="70" t="s">
        <v>15</v>
      </c>
      <c r="B14" s="15"/>
      <c r="C14" s="70"/>
      <c r="D14" s="15"/>
    </row>
    <row r="15" ht="22.5" customHeight="1" spans="1:4">
      <c r="A15" s="71" t="s">
        <v>16</v>
      </c>
      <c r="B15" s="15"/>
      <c r="C15" s="74"/>
      <c r="D15" s="15"/>
    </row>
    <row r="16" ht="22.5" customHeight="1" spans="1:4">
      <c r="A16" s="71" t="s">
        <v>17</v>
      </c>
      <c r="B16" s="15">
        <v>2374000</v>
      </c>
      <c r="C16" s="74"/>
      <c r="D16" s="15"/>
    </row>
    <row r="17" ht="22.5" customHeight="1" spans="1:4">
      <c r="A17" s="71"/>
      <c r="B17" s="15"/>
      <c r="C17" s="74"/>
      <c r="D17" s="15"/>
    </row>
    <row r="18" ht="22.5" customHeight="1" spans="1:4">
      <c r="A18" s="72" t="s">
        <v>18</v>
      </c>
      <c r="B18" s="73">
        <v>32587296.15</v>
      </c>
      <c r="C18" s="74" t="s">
        <v>19</v>
      </c>
      <c r="D18" s="73">
        <v>32587296.15</v>
      </c>
    </row>
    <row r="19" ht="22.5" customHeight="1" spans="1:4">
      <c r="A19" s="81" t="s">
        <v>20</v>
      </c>
      <c r="B19" s="15"/>
      <c r="C19" s="82" t="s">
        <v>21</v>
      </c>
      <c r="D19" s="51"/>
    </row>
    <row r="20" ht="22.5" customHeight="1" spans="1:4">
      <c r="A20" s="71" t="s">
        <v>22</v>
      </c>
      <c r="B20" s="73"/>
      <c r="C20" s="71" t="s">
        <v>22</v>
      </c>
      <c r="D20" s="73"/>
    </row>
    <row r="21" ht="22.5" customHeight="1" spans="1:4">
      <c r="A21" s="71" t="s">
        <v>23</v>
      </c>
      <c r="B21" s="73"/>
      <c r="C21" s="71" t="s">
        <v>24</v>
      </c>
      <c r="D21" s="73"/>
    </row>
    <row r="22" ht="22.5" customHeight="1" spans="1:4">
      <c r="A22" s="72" t="s">
        <v>25</v>
      </c>
      <c r="B22" s="73">
        <v>32587296.15</v>
      </c>
      <c r="C22" s="74" t="s">
        <v>26</v>
      </c>
      <c r="D22" s="73">
        <v>32587296.15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A7" sqref="A7:F7"/>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6" t="s">
        <v>382</v>
      </c>
    </row>
    <row r="2" ht="37.5" customHeight="1" spans="1:6">
      <c r="A2" s="3" t="s">
        <v>383</v>
      </c>
      <c r="B2" s="3"/>
      <c r="C2" s="3"/>
      <c r="D2" s="3"/>
      <c r="E2" s="3"/>
      <c r="F2" s="3"/>
    </row>
    <row r="3" ht="18.75" customHeight="1" spans="1:6">
      <c r="A3" s="47" t="str">
        <f>"单位名称："&amp;"元江哈尼族彝族傣族自治县曼来中心小学"</f>
        <v>单位名称：元江哈尼族彝族傣族自治县曼来中心小学</v>
      </c>
      <c r="B3" s="47"/>
      <c r="C3" s="47"/>
      <c r="D3" s="48"/>
      <c r="E3" s="48"/>
      <c r="F3" s="49" t="s">
        <v>29</v>
      </c>
    </row>
    <row r="4" ht="18.75" customHeight="1" spans="1:6">
      <c r="A4" s="12" t="s">
        <v>137</v>
      </c>
      <c r="B4" s="12" t="s">
        <v>59</v>
      </c>
      <c r="C4" s="12" t="s">
        <v>60</v>
      </c>
      <c r="D4" s="32" t="s">
        <v>384</v>
      </c>
      <c r="E4" s="32"/>
      <c r="F4" s="32"/>
    </row>
    <row r="5" ht="18.75" customHeight="1" spans="1:6">
      <c r="A5" s="12" t="s">
        <v>59</v>
      </c>
      <c r="B5" s="12" t="s">
        <v>59</v>
      </c>
      <c r="C5" s="12" t="s">
        <v>60</v>
      </c>
      <c r="D5" s="32" t="s">
        <v>34</v>
      </c>
      <c r="E5" s="32" t="s">
        <v>63</v>
      </c>
      <c r="F5" s="32" t="s">
        <v>64</v>
      </c>
    </row>
    <row r="6" ht="18.75" customHeight="1" spans="1:6">
      <c r="A6" s="13" t="s">
        <v>46</v>
      </c>
      <c r="B6" s="13">
        <v>2</v>
      </c>
      <c r="C6" s="13">
        <v>3</v>
      </c>
      <c r="D6" s="13" t="s">
        <v>49</v>
      </c>
      <c r="E6" s="13" t="s">
        <v>50</v>
      </c>
      <c r="F6" s="13" t="s">
        <v>51</v>
      </c>
    </row>
    <row r="7" ht="20.25" customHeight="1" spans="1:6">
      <c r="A7" s="50" t="s">
        <v>385</v>
      </c>
      <c r="B7" s="50" t="s">
        <v>385</v>
      </c>
      <c r="C7" s="50" t="s">
        <v>385</v>
      </c>
      <c r="D7" s="50" t="s">
        <v>385</v>
      </c>
      <c r="E7" s="50" t="s">
        <v>385</v>
      </c>
      <c r="F7" s="50" t="s">
        <v>385</v>
      </c>
    </row>
    <row r="8" ht="20.25" customHeight="1" spans="1:6">
      <c r="A8" s="50" t="s">
        <v>109</v>
      </c>
      <c r="B8" s="50"/>
      <c r="C8" s="50"/>
      <c r="D8" s="51"/>
      <c r="E8" s="51"/>
      <c r="F8" s="51"/>
    </row>
    <row r="10" customHeight="1" spans="1:6">
      <c r="A10" t="s">
        <v>386</v>
      </c>
    </row>
  </sheetData>
  <mergeCells count="7">
    <mergeCell ref="A2:F2"/>
    <mergeCell ref="A3:C3"/>
    <mergeCell ref="D4:F4"/>
    <mergeCell ref="A8:C8"/>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topLeftCell="A2" workbookViewId="0">
      <selection activeCell="A1" sqref="A1:M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9"/>
      <c r="B1" s="39"/>
      <c r="C1" s="39"/>
      <c r="D1" s="39"/>
      <c r="E1" s="39"/>
      <c r="F1" s="39"/>
      <c r="G1" s="39"/>
      <c r="H1" s="39"/>
      <c r="I1" s="39"/>
      <c r="J1" s="39"/>
      <c r="K1" s="39"/>
      <c r="L1" s="39"/>
      <c r="M1" s="39"/>
      <c r="N1" s="39"/>
      <c r="O1" s="39"/>
      <c r="P1" s="39"/>
      <c r="Q1" s="17" t="s">
        <v>387</v>
      </c>
    </row>
    <row r="2" ht="45" customHeight="1" spans="1:17">
      <c r="A2" s="33" t="s">
        <v>388</v>
      </c>
      <c r="B2" s="33"/>
      <c r="C2" s="33"/>
      <c r="D2" s="33"/>
      <c r="E2" s="33"/>
      <c r="F2" s="33"/>
      <c r="G2" s="33"/>
      <c r="H2" s="33"/>
      <c r="I2" s="33"/>
      <c r="J2" s="33"/>
      <c r="K2" s="33"/>
      <c r="L2" s="33"/>
      <c r="M2" s="33"/>
      <c r="N2" s="40"/>
      <c r="O2" s="40"/>
      <c r="P2" s="40"/>
      <c r="Q2" s="40"/>
    </row>
    <row r="3" ht="20.25" customHeight="1" spans="1:17">
      <c r="A3" s="16" t="str">
        <f>"单位名称："&amp;"元江哈尼族彝族傣族自治县曼来中心小学"</f>
        <v>单位名称：元江哈尼族彝族傣族自治县曼来中心小学</v>
      </c>
      <c r="B3" s="16"/>
      <c r="C3" s="16"/>
      <c r="D3" s="16"/>
      <c r="E3" s="16"/>
      <c r="F3" s="16"/>
      <c r="G3" s="16"/>
      <c r="H3" s="16"/>
      <c r="I3" s="16"/>
      <c r="J3" s="16"/>
      <c r="K3" s="16"/>
      <c r="L3" s="16"/>
      <c r="M3" s="16"/>
      <c r="N3" s="16"/>
      <c r="O3" s="16"/>
      <c r="P3" s="16"/>
      <c r="Q3" s="17" t="s">
        <v>29</v>
      </c>
    </row>
    <row r="4" ht="20.25" customHeight="1" spans="1:17">
      <c r="A4" s="19" t="s">
        <v>389</v>
      </c>
      <c r="B4" s="19" t="s">
        <v>390</v>
      </c>
      <c r="C4" s="19" t="s">
        <v>391</v>
      </c>
      <c r="D4" s="19" t="s">
        <v>392</v>
      </c>
      <c r="E4" s="19" t="s">
        <v>393</v>
      </c>
      <c r="F4" s="19" t="s">
        <v>394</v>
      </c>
      <c r="G4" s="19" t="s">
        <v>144</v>
      </c>
      <c r="H4" s="19"/>
      <c r="I4" s="19"/>
      <c r="J4" s="19"/>
      <c r="K4" s="19"/>
      <c r="L4" s="19"/>
      <c r="M4" s="19"/>
      <c r="N4" s="19"/>
      <c r="O4" s="19"/>
      <c r="P4" s="19"/>
      <c r="Q4" s="19"/>
    </row>
    <row r="5" ht="20.25" customHeight="1" spans="1:17">
      <c r="A5" s="19" t="s">
        <v>395</v>
      </c>
      <c r="B5" s="19" t="s">
        <v>390</v>
      </c>
      <c r="C5" s="19" t="s">
        <v>391</v>
      </c>
      <c r="D5" s="19" t="s">
        <v>392</v>
      </c>
      <c r="E5" s="19" t="s">
        <v>393</v>
      </c>
      <c r="F5" s="19" t="s">
        <v>394</v>
      </c>
      <c r="G5" s="19" t="s">
        <v>32</v>
      </c>
      <c r="H5" s="19" t="s">
        <v>35</v>
      </c>
      <c r="I5" s="19" t="s">
        <v>396</v>
      </c>
      <c r="J5" s="19" t="s">
        <v>397</v>
      </c>
      <c r="K5" s="19" t="s">
        <v>38</v>
      </c>
      <c r="L5" s="19" t="s">
        <v>398</v>
      </c>
      <c r="M5" s="19" t="s">
        <v>62</v>
      </c>
      <c r="N5" s="19"/>
      <c r="O5" s="19"/>
      <c r="P5" s="19"/>
      <c r="Q5" s="19"/>
    </row>
    <row r="6" ht="32.4" customHeight="1" spans="1:17">
      <c r="A6" s="19"/>
      <c r="B6" s="19"/>
      <c r="C6" s="19"/>
      <c r="D6" s="19"/>
      <c r="E6" s="19"/>
      <c r="F6" s="19"/>
      <c r="G6" s="19"/>
      <c r="H6" s="19" t="s">
        <v>34</v>
      </c>
      <c r="I6" s="19"/>
      <c r="J6" s="19"/>
      <c r="K6" s="19"/>
      <c r="L6" s="19" t="s">
        <v>34</v>
      </c>
      <c r="M6" s="19" t="s">
        <v>41</v>
      </c>
      <c r="N6" s="19" t="s">
        <v>42</v>
      </c>
      <c r="O6" s="41" t="s">
        <v>43</v>
      </c>
      <c r="P6" s="41" t="s">
        <v>44</v>
      </c>
      <c r="Q6" s="41" t="s">
        <v>45</v>
      </c>
    </row>
    <row r="7" ht="20.25" customHeight="1" spans="1:17">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row>
    <row r="8" ht="20.25" customHeight="1" spans="1:17">
      <c r="A8" s="42" t="s">
        <v>217</v>
      </c>
      <c r="B8" s="43"/>
      <c r="C8" s="43"/>
      <c r="D8" s="44"/>
      <c r="E8" s="44"/>
      <c r="F8" s="44"/>
      <c r="G8" s="44">
        <v>1360000</v>
      </c>
      <c r="H8" s="44"/>
      <c r="I8" s="44"/>
      <c r="J8" s="38"/>
      <c r="K8" s="38"/>
      <c r="L8" s="44">
        <v>1360000</v>
      </c>
      <c r="M8" s="44"/>
      <c r="N8" s="44"/>
      <c r="O8" s="44"/>
      <c r="P8" s="44"/>
      <c r="Q8" s="44">
        <v>1360000</v>
      </c>
    </row>
    <row r="9" ht="20.25" customHeight="1" spans="1:17">
      <c r="A9" s="43"/>
      <c r="B9" s="43" t="s">
        <v>399</v>
      </c>
      <c r="C9" s="43" t="str">
        <f>"A07060199"&amp;"  "&amp;"其他农副食品，动、植物油制品"</f>
        <v>A07060199  其他农副食品，动、植物油制品</v>
      </c>
      <c r="D9" s="45" t="s">
        <v>400</v>
      </c>
      <c r="E9" s="37">
        <v>1</v>
      </c>
      <c r="F9" s="44"/>
      <c r="G9" s="44">
        <v>1360000</v>
      </c>
      <c r="H9" s="38"/>
      <c r="I9" s="38"/>
      <c r="J9" s="38"/>
      <c r="K9" s="38"/>
      <c r="L9" s="44">
        <v>1360000</v>
      </c>
      <c r="M9" s="44"/>
      <c r="N9" s="44"/>
      <c r="O9" s="44"/>
      <c r="P9" s="44"/>
      <c r="Q9" s="44">
        <v>1360000</v>
      </c>
    </row>
    <row r="10" ht="20.25" customHeight="1" spans="1:17">
      <c r="A10" s="42" t="s">
        <v>234</v>
      </c>
      <c r="B10" s="43"/>
      <c r="C10" s="43"/>
      <c r="D10" s="43"/>
      <c r="E10" s="43"/>
      <c r="F10" s="44">
        <v>2000</v>
      </c>
      <c r="G10" s="44">
        <v>44000</v>
      </c>
      <c r="H10" s="44">
        <v>44000</v>
      </c>
      <c r="I10" s="44"/>
      <c r="J10" s="38"/>
      <c r="K10" s="38"/>
      <c r="L10" s="44"/>
      <c r="M10" s="44"/>
      <c r="N10" s="44"/>
      <c r="O10" s="44"/>
      <c r="P10" s="44"/>
      <c r="Q10" s="44"/>
    </row>
    <row r="11" ht="20.25" customHeight="1" spans="1:17">
      <c r="A11" s="43"/>
      <c r="B11" s="43" t="s">
        <v>401</v>
      </c>
      <c r="C11" s="43" t="str">
        <f>"A02010105"&amp;"  "&amp;"台式计算机"</f>
        <v>A02010105  台式计算机</v>
      </c>
      <c r="D11" s="45" t="s">
        <v>402</v>
      </c>
      <c r="E11" s="37">
        <v>7</v>
      </c>
      <c r="F11" s="44"/>
      <c r="G11" s="44">
        <v>42000</v>
      </c>
      <c r="H11" s="38">
        <v>42000</v>
      </c>
      <c r="I11" s="38"/>
      <c r="J11" s="38"/>
      <c r="K11" s="38"/>
      <c r="L11" s="44"/>
      <c r="M11" s="44"/>
      <c r="N11" s="44"/>
      <c r="O11" s="44"/>
      <c r="P11" s="44"/>
      <c r="Q11" s="44"/>
    </row>
    <row r="12" ht="20.25" customHeight="1" spans="1:17">
      <c r="A12" s="43"/>
      <c r="B12" s="43" t="s">
        <v>403</v>
      </c>
      <c r="C12" s="43" t="str">
        <f>"A02021003"&amp;"  "&amp;"A4黑白打印机"</f>
        <v>A02021003  A4黑白打印机</v>
      </c>
      <c r="D12" s="45" t="s">
        <v>402</v>
      </c>
      <c r="E12" s="37">
        <v>1</v>
      </c>
      <c r="F12" s="44">
        <v>2000</v>
      </c>
      <c r="G12" s="44">
        <v>2000</v>
      </c>
      <c r="H12" s="38">
        <v>2000</v>
      </c>
      <c r="I12" s="38"/>
      <c r="J12" s="38"/>
      <c r="K12" s="38"/>
      <c r="L12" s="44"/>
      <c r="M12" s="44"/>
      <c r="N12" s="44"/>
      <c r="O12" s="44"/>
      <c r="P12" s="44"/>
      <c r="Q12" s="44"/>
    </row>
    <row r="13" ht="20.25" customHeight="1" spans="1:17">
      <c r="A13" s="37" t="s">
        <v>32</v>
      </c>
      <c r="B13" s="37"/>
      <c r="C13" s="37"/>
      <c r="D13" s="45"/>
      <c r="E13" s="45"/>
      <c r="F13" s="44">
        <v>2000</v>
      </c>
      <c r="G13" s="44">
        <v>1404000</v>
      </c>
      <c r="H13" s="44">
        <v>44000</v>
      </c>
      <c r="I13" s="44"/>
      <c r="J13" s="44"/>
      <c r="K13" s="44"/>
      <c r="L13" s="44">
        <v>1360000</v>
      </c>
      <c r="M13" s="44"/>
      <c r="N13" s="44"/>
      <c r="O13" s="44"/>
      <c r="P13" s="44"/>
      <c r="Q13" s="44">
        <v>1360000</v>
      </c>
    </row>
  </sheetData>
  <mergeCells count="17">
    <mergeCell ref="A1:M1"/>
    <mergeCell ref="A2:Q2"/>
    <mergeCell ref="A3:M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E1" workbookViewId="0">
      <selection activeCell="A8" sqref="A8:N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17"/>
      <c r="B1" s="17"/>
      <c r="C1" s="17"/>
      <c r="D1" s="17"/>
      <c r="E1" s="17"/>
      <c r="F1" s="17"/>
      <c r="G1" s="17"/>
      <c r="H1" s="17"/>
      <c r="I1" s="17"/>
      <c r="J1" s="17"/>
      <c r="K1" s="17"/>
      <c r="L1" s="17"/>
      <c r="M1" s="17"/>
      <c r="N1" s="17" t="s">
        <v>404</v>
      </c>
    </row>
    <row r="2" ht="45" customHeight="1" spans="1:14">
      <c r="A2" s="33" t="s">
        <v>405</v>
      </c>
      <c r="B2" s="33"/>
      <c r="C2" s="33"/>
      <c r="D2" s="33"/>
      <c r="E2" s="33"/>
      <c r="F2" s="33"/>
      <c r="G2" s="33"/>
      <c r="H2" s="33"/>
      <c r="I2" s="33"/>
      <c r="J2" s="33"/>
      <c r="K2" s="33"/>
      <c r="L2" s="33"/>
      <c r="M2" s="33"/>
      <c r="N2" s="33"/>
    </row>
    <row r="3" ht="20.25" customHeight="1" spans="1:14">
      <c r="A3" s="16" t="str">
        <f>"单位名称："&amp;"元江哈尼族彝族傣族自治县曼来中心小学"</f>
        <v>单位名称：元江哈尼族彝族傣族自治县曼来中心小学</v>
      </c>
      <c r="B3" s="16"/>
      <c r="C3" s="16"/>
      <c r="D3" s="16"/>
      <c r="E3" s="16"/>
      <c r="F3" s="16"/>
      <c r="G3" s="16"/>
      <c r="H3" s="16"/>
      <c r="I3" s="17"/>
      <c r="J3" s="17"/>
      <c r="K3" s="17"/>
      <c r="L3" s="17"/>
      <c r="M3" s="17"/>
      <c r="N3" s="17" t="s">
        <v>29</v>
      </c>
    </row>
    <row r="4" ht="27.15" customHeight="1" spans="1:14">
      <c r="A4" s="34" t="s">
        <v>389</v>
      </c>
      <c r="B4" s="34" t="s">
        <v>406</v>
      </c>
      <c r="C4" s="34" t="s">
        <v>407</v>
      </c>
      <c r="D4" s="34" t="s">
        <v>144</v>
      </c>
      <c r="E4" s="34"/>
      <c r="F4" s="34"/>
      <c r="G4" s="34"/>
      <c r="H4" s="34"/>
      <c r="I4" s="34"/>
      <c r="J4" s="34"/>
      <c r="K4" s="34"/>
      <c r="L4" s="34"/>
      <c r="M4" s="34"/>
      <c r="N4" s="34"/>
    </row>
    <row r="5" ht="23.4" customHeight="1" spans="1:14">
      <c r="A5" s="34" t="s">
        <v>395</v>
      </c>
      <c r="B5" s="34"/>
      <c r="C5" s="34" t="s">
        <v>408</v>
      </c>
      <c r="D5" s="34" t="s">
        <v>32</v>
      </c>
      <c r="E5" s="34" t="s">
        <v>35</v>
      </c>
      <c r="F5" s="34" t="s">
        <v>396</v>
      </c>
      <c r="G5" s="34" t="s">
        <v>397</v>
      </c>
      <c r="H5" s="34" t="s">
        <v>38</v>
      </c>
      <c r="I5" s="34" t="s">
        <v>398</v>
      </c>
      <c r="J5" s="34"/>
      <c r="K5" s="34"/>
      <c r="L5" s="34"/>
      <c r="M5" s="34"/>
      <c r="N5" s="34"/>
    </row>
    <row r="6" ht="28.65" customHeight="1" spans="1:14">
      <c r="A6" s="34"/>
      <c r="B6" s="34"/>
      <c r="C6" s="34"/>
      <c r="D6" s="34"/>
      <c r="E6" s="34" t="s">
        <v>34</v>
      </c>
      <c r="F6" s="34"/>
      <c r="G6" s="34"/>
      <c r="H6" s="34"/>
      <c r="I6" s="34" t="s">
        <v>34</v>
      </c>
      <c r="J6" s="34" t="s">
        <v>41</v>
      </c>
      <c r="K6" s="34" t="s">
        <v>42</v>
      </c>
      <c r="L6" s="35" t="s">
        <v>43</v>
      </c>
      <c r="M6" s="35" t="s">
        <v>44</v>
      </c>
      <c r="N6" s="35" t="s">
        <v>45</v>
      </c>
    </row>
    <row r="7" ht="20.25" customHeight="1" spans="1:14">
      <c r="A7" s="36">
        <v>1</v>
      </c>
      <c r="B7" s="36">
        <v>2</v>
      </c>
      <c r="C7" s="36">
        <v>3</v>
      </c>
      <c r="D7" s="36">
        <v>4</v>
      </c>
      <c r="E7" s="36">
        <v>5</v>
      </c>
      <c r="F7" s="36">
        <v>6</v>
      </c>
      <c r="G7" s="36">
        <v>7</v>
      </c>
      <c r="H7" s="36">
        <v>8</v>
      </c>
      <c r="I7" s="36">
        <v>9</v>
      </c>
      <c r="J7" s="36">
        <v>10</v>
      </c>
      <c r="K7" s="36">
        <v>11</v>
      </c>
      <c r="L7" s="36">
        <v>12</v>
      </c>
      <c r="M7" s="36">
        <v>13</v>
      </c>
      <c r="N7" s="36">
        <v>14</v>
      </c>
    </row>
    <row r="8" ht="20.25" customHeight="1" spans="1:14">
      <c r="A8" s="30" t="s">
        <v>385</v>
      </c>
      <c r="B8" s="30" t="s">
        <v>385</v>
      </c>
      <c r="C8" s="30" t="s">
        <v>385</v>
      </c>
      <c r="D8" s="30" t="s">
        <v>385</v>
      </c>
      <c r="E8" s="30" t="s">
        <v>385</v>
      </c>
      <c r="F8" s="30" t="s">
        <v>385</v>
      </c>
      <c r="G8" s="30" t="s">
        <v>385</v>
      </c>
      <c r="H8" s="30" t="s">
        <v>385</v>
      </c>
      <c r="I8" s="30" t="s">
        <v>385</v>
      </c>
      <c r="J8" s="30" t="s">
        <v>385</v>
      </c>
      <c r="K8" s="30" t="s">
        <v>385</v>
      </c>
      <c r="L8" s="30" t="s">
        <v>385</v>
      </c>
      <c r="M8" s="30" t="s">
        <v>385</v>
      </c>
      <c r="N8" s="30" t="s">
        <v>385</v>
      </c>
    </row>
    <row r="9" ht="20.25" customHeight="1" spans="1:14">
      <c r="A9" s="37" t="s">
        <v>32</v>
      </c>
      <c r="B9" s="37"/>
      <c r="C9" s="37"/>
      <c r="D9" s="38"/>
      <c r="E9" s="38"/>
      <c r="F9" s="38"/>
      <c r="G9" s="38"/>
      <c r="H9" s="38"/>
      <c r="I9" s="38"/>
      <c r="J9" s="38"/>
      <c r="K9" s="38"/>
      <c r="L9" s="38"/>
      <c r="M9" s="38"/>
      <c r="N9" s="38"/>
    </row>
    <row r="11" customHeight="1" spans="1:14">
      <c r="A11" t="s">
        <v>409</v>
      </c>
    </row>
  </sheetData>
  <mergeCells count="14">
    <mergeCell ref="A1:I1"/>
    <mergeCell ref="A2:N2"/>
    <mergeCell ref="A3:H3"/>
    <mergeCell ref="D4:N4"/>
    <mergeCell ref="I5:N5"/>
    <mergeCell ref="A9:C9"/>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topLeftCell="F1" workbookViewId="0">
      <selection activeCell="A7" sqref="A7:N7"/>
    </sheetView>
  </sheetViews>
  <sheetFormatPr defaultColWidth="8.85" defaultRowHeight="15" customHeight="1"/>
  <cols>
    <col min="1" max="1" width="37.1416666666667" customWidth="1"/>
    <col min="2" max="14" width="17.1416666666667" customWidth="1"/>
  </cols>
  <sheetData>
    <row r="1" ht="24.15" customHeight="1" spans="1:14">
      <c r="A1" s="16"/>
      <c r="B1" s="16"/>
      <c r="C1" s="16"/>
      <c r="D1" s="16"/>
      <c r="E1" s="16"/>
      <c r="F1" s="16"/>
      <c r="G1" s="16"/>
      <c r="H1" s="16"/>
      <c r="I1" s="16"/>
      <c r="J1" s="16"/>
      <c r="K1" s="16"/>
      <c r="L1" s="16"/>
      <c r="M1" s="16"/>
      <c r="N1" s="17" t="s">
        <v>410</v>
      </c>
    </row>
    <row r="2" ht="45.15" customHeight="1" spans="1:14">
      <c r="A2" s="27" t="s">
        <v>411</v>
      </c>
      <c r="B2" s="27"/>
      <c r="C2" s="27"/>
      <c r="D2" s="27"/>
      <c r="E2" s="27"/>
      <c r="F2" s="27"/>
      <c r="G2" s="27"/>
      <c r="H2" s="27"/>
      <c r="I2" s="27"/>
      <c r="J2" s="27"/>
      <c r="K2" s="27"/>
      <c r="L2" s="27"/>
      <c r="M2" s="27"/>
      <c r="N2" s="27"/>
    </row>
    <row r="3" ht="18.75" customHeight="1" spans="1:14">
      <c r="A3" s="16" t="str">
        <f>"单位名称："&amp;"元江哈尼族彝族傣族自治县曼来中心小学"</f>
        <v>单位名称：元江哈尼族彝族傣族自治县曼来中心小学</v>
      </c>
      <c r="B3" s="16"/>
      <c r="C3" s="16"/>
      <c r="D3" s="16"/>
      <c r="E3" s="16"/>
      <c r="F3" s="16"/>
      <c r="G3" s="16"/>
      <c r="H3" s="16"/>
      <c r="I3" s="16"/>
      <c r="J3" s="16"/>
      <c r="K3" s="16"/>
      <c r="L3" s="16"/>
      <c r="M3" s="16"/>
      <c r="N3" s="17" t="s">
        <v>29</v>
      </c>
    </row>
    <row r="4" ht="22.5" customHeight="1" spans="1:14">
      <c r="A4" s="31" t="s">
        <v>412</v>
      </c>
      <c r="B4" s="31" t="s">
        <v>144</v>
      </c>
      <c r="C4" s="31"/>
      <c r="D4" s="31"/>
      <c r="E4" s="31" t="s">
        <v>413</v>
      </c>
      <c r="F4" s="31"/>
      <c r="G4" s="31"/>
      <c r="H4" s="31"/>
      <c r="I4" s="31"/>
      <c r="J4" s="31"/>
      <c r="K4" s="31"/>
      <c r="L4" s="31"/>
      <c r="M4" s="31"/>
      <c r="N4" s="31"/>
    </row>
    <row r="5" ht="22.5" customHeight="1" spans="1:14">
      <c r="A5" s="31"/>
      <c r="B5" s="31" t="s">
        <v>32</v>
      </c>
      <c r="C5" s="31" t="s">
        <v>35</v>
      </c>
      <c r="D5" s="31" t="s">
        <v>396</v>
      </c>
      <c r="E5" s="32" t="s">
        <v>414</v>
      </c>
      <c r="F5" s="32" t="s">
        <v>415</v>
      </c>
      <c r="G5" s="32" t="s">
        <v>416</v>
      </c>
      <c r="H5" s="32" t="s">
        <v>417</v>
      </c>
      <c r="I5" s="32" t="s">
        <v>418</v>
      </c>
      <c r="J5" s="32" t="s">
        <v>419</v>
      </c>
      <c r="K5" s="32" t="s">
        <v>420</v>
      </c>
      <c r="L5" s="32" t="s">
        <v>421</v>
      </c>
      <c r="M5" s="32" t="s">
        <v>422</v>
      </c>
      <c r="N5" s="32" t="s">
        <v>423</v>
      </c>
    </row>
    <row r="6" ht="18.75" customHeight="1" spans="1:14">
      <c r="A6" s="31" t="s">
        <v>46</v>
      </c>
      <c r="B6" s="31" t="s">
        <v>47</v>
      </c>
      <c r="C6" s="31" t="s">
        <v>48</v>
      </c>
      <c r="D6" s="31" t="s">
        <v>49</v>
      </c>
      <c r="E6" s="31" t="s">
        <v>50</v>
      </c>
      <c r="F6" s="31" t="s">
        <v>51</v>
      </c>
      <c r="G6" s="31" t="s">
        <v>52</v>
      </c>
      <c r="H6" s="31" t="s">
        <v>53</v>
      </c>
      <c r="I6" s="31" t="s">
        <v>54</v>
      </c>
      <c r="J6" s="31" t="s">
        <v>70</v>
      </c>
      <c r="K6" s="31" t="s">
        <v>424</v>
      </c>
      <c r="L6" s="31" t="s">
        <v>425</v>
      </c>
      <c r="M6" s="31" t="s">
        <v>426</v>
      </c>
      <c r="N6" s="31" t="s">
        <v>316</v>
      </c>
    </row>
    <row r="7" ht="18.75" customHeight="1" spans="1:14">
      <c r="A7" s="30" t="s">
        <v>385</v>
      </c>
      <c r="B7" s="30" t="s">
        <v>385</v>
      </c>
      <c r="C7" s="30" t="s">
        <v>385</v>
      </c>
      <c r="D7" s="30" t="s">
        <v>385</v>
      </c>
      <c r="E7" s="30" t="s">
        <v>385</v>
      </c>
      <c r="F7" s="30" t="s">
        <v>385</v>
      </c>
      <c r="G7" s="30" t="s">
        <v>385</v>
      </c>
      <c r="H7" s="30" t="s">
        <v>385</v>
      </c>
      <c r="I7" s="30" t="s">
        <v>385</v>
      </c>
      <c r="J7" s="30" t="s">
        <v>385</v>
      </c>
      <c r="K7" s="30" t="s">
        <v>385</v>
      </c>
      <c r="L7" s="30" t="s">
        <v>385</v>
      </c>
      <c r="M7" s="30" t="s">
        <v>385</v>
      </c>
      <c r="N7" s="30" t="s">
        <v>385</v>
      </c>
    </row>
    <row r="9" customHeight="1" spans="1:14">
      <c r="A9" t="s">
        <v>427</v>
      </c>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topLeftCell="I1" workbookViewId="0">
      <selection activeCell="A6" sqref="A6:J6"/>
    </sheetView>
  </sheetViews>
  <sheetFormatPr defaultColWidth="8.85" defaultRowHeight="15" customHeight="1" outlineLevelRow="7"/>
  <cols>
    <col min="1" max="10" width="28.575" customWidth="1"/>
  </cols>
  <sheetData>
    <row r="1" ht="18.75" customHeight="1" spans="1:10">
      <c r="A1" s="16"/>
      <c r="B1" s="16"/>
      <c r="C1" s="16"/>
      <c r="D1" s="16"/>
      <c r="E1" s="16"/>
      <c r="F1" s="16"/>
      <c r="G1" s="16"/>
      <c r="H1" s="16"/>
      <c r="I1" s="16"/>
      <c r="J1" s="17" t="s">
        <v>428</v>
      </c>
    </row>
    <row r="2" ht="52.05" customHeight="1" spans="1:10">
      <c r="A2" s="27" t="s">
        <v>429</v>
      </c>
      <c r="B2" s="28"/>
      <c r="C2" s="28"/>
      <c r="D2" s="28"/>
      <c r="E2" s="28"/>
      <c r="F2" s="28"/>
      <c r="G2" s="28"/>
      <c r="H2" s="28"/>
      <c r="I2" s="28"/>
      <c r="J2" s="28"/>
    </row>
    <row r="3" ht="21.3" customHeight="1" spans="1:10">
      <c r="A3" s="16" t="str">
        <f>"单位名称："&amp;"元江哈尼族彝族傣族自治县曼来中心小学"</f>
        <v>单位名称：元江哈尼族彝族傣族自治县曼来中心小学</v>
      </c>
      <c r="B3" s="16"/>
      <c r="C3" s="16"/>
      <c r="D3" s="29"/>
      <c r="E3" s="29"/>
      <c r="F3" s="29"/>
      <c r="G3" s="29"/>
      <c r="H3" s="29"/>
      <c r="I3" s="29"/>
      <c r="J3" s="29"/>
    </row>
    <row r="4" ht="27.15" customHeight="1" spans="1:10">
      <c r="A4" s="19" t="s">
        <v>246</v>
      </c>
      <c r="B4" s="19" t="s">
        <v>247</v>
      </c>
      <c r="C4" s="19" t="s">
        <v>248</v>
      </c>
      <c r="D4" s="19" t="s">
        <v>249</v>
      </c>
      <c r="E4" s="19" t="s">
        <v>250</v>
      </c>
      <c r="F4" s="19" t="s">
        <v>251</v>
      </c>
      <c r="G4" s="19" t="s">
        <v>252</v>
      </c>
      <c r="H4" s="19" t="s">
        <v>253</v>
      </c>
      <c r="I4" s="19" t="s">
        <v>254</v>
      </c>
      <c r="J4" s="19" t="s">
        <v>255</v>
      </c>
    </row>
    <row r="5" ht="18.75" customHeight="1" spans="1:10">
      <c r="A5" s="19" t="s">
        <v>46</v>
      </c>
      <c r="B5" s="19" t="s">
        <v>47</v>
      </c>
      <c r="C5" s="19" t="s">
        <v>48</v>
      </c>
      <c r="D5" s="19" t="s">
        <v>49</v>
      </c>
      <c r="E5" s="19" t="s">
        <v>50</v>
      </c>
      <c r="F5" s="19" t="s">
        <v>51</v>
      </c>
      <c r="G5" s="19" t="s">
        <v>52</v>
      </c>
      <c r="H5" s="19" t="s">
        <v>53</v>
      </c>
      <c r="I5" s="19" t="s">
        <v>54</v>
      </c>
      <c r="J5" s="19" t="s">
        <v>70</v>
      </c>
    </row>
    <row r="6" ht="18.75" customHeight="1" spans="1:10">
      <c r="A6" s="30" t="s">
        <v>385</v>
      </c>
      <c r="B6" s="30" t="s">
        <v>385</v>
      </c>
      <c r="C6" s="30" t="s">
        <v>385</v>
      </c>
      <c r="D6" s="30" t="s">
        <v>385</v>
      </c>
      <c r="E6" s="30" t="s">
        <v>385</v>
      </c>
      <c r="F6" s="30" t="s">
        <v>385</v>
      </c>
      <c r="G6" s="30" t="s">
        <v>385</v>
      </c>
      <c r="H6" s="30" t="s">
        <v>385</v>
      </c>
      <c r="I6" s="30" t="s">
        <v>385</v>
      </c>
      <c r="J6" s="30" t="s">
        <v>385</v>
      </c>
    </row>
    <row r="8" customHeight="1" spans="1:10">
      <c r="A8" t="s">
        <v>430</v>
      </c>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selection activeCell="C15" sqref="C15"/>
    </sheetView>
  </sheetViews>
  <sheetFormatPr defaultColWidth="8.85" defaultRowHeight="15" customHeight="1" outlineLevelCol="7"/>
  <cols>
    <col min="1" max="1" width="37.625" customWidth="1"/>
    <col min="2" max="8" width="28.575" customWidth="1"/>
  </cols>
  <sheetData>
    <row r="1" ht="18.75" customHeight="1" spans="1:8">
      <c r="A1" s="16"/>
      <c r="B1" s="16"/>
      <c r="C1" s="16"/>
      <c r="D1" s="16"/>
      <c r="E1" s="16"/>
      <c r="F1" s="16"/>
      <c r="G1" s="16"/>
      <c r="H1" s="17" t="s">
        <v>431</v>
      </c>
    </row>
    <row r="2" ht="41.4" customHeight="1" spans="1:8">
      <c r="A2" s="18" t="s">
        <v>432</v>
      </c>
      <c r="B2" s="18"/>
      <c r="C2" s="18"/>
      <c r="D2" s="18"/>
      <c r="E2" s="18"/>
      <c r="F2" s="18"/>
      <c r="G2" s="18"/>
      <c r="H2" s="18"/>
    </row>
    <row r="3" ht="18.75" customHeight="1" spans="1:8">
      <c r="A3" s="16" t="str">
        <f>"单位名称："&amp;"元江哈尼族彝族傣族自治县曼来中心小学"</f>
        <v>单位名称：元江哈尼族彝族傣族自治县曼来中心小学</v>
      </c>
      <c r="B3" s="16"/>
      <c r="C3" s="16"/>
      <c r="D3" s="16"/>
      <c r="E3" s="16"/>
      <c r="F3" s="16"/>
      <c r="G3" s="16"/>
      <c r="H3" s="16"/>
    </row>
    <row r="4" ht="18.75" customHeight="1" spans="1:8">
      <c r="A4" s="19" t="s">
        <v>137</v>
      </c>
      <c r="B4" s="19" t="s">
        <v>433</v>
      </c>
      <c r="C4" s="19" t="s">
        <v>434</v>
      </c>
      <c r="D4" s="19" t="s">
        <v>435</v>
      </c>
      <c r="E4" s="19" t="s">
        <v>392</v>
      </c>
      <c r="F4" s="19" t="s">
        <v>436</v>
      </c>
      <c r="G4" s="19"/>
      <c r="H4" s="19"/>
    </row>
    <row r="5" ht="18.75" customHeight="1" spans="1:8">
      <c r="A5" s="19"/>
      <c r="B5" s="19"/>
      <c r="C5" s="19"/>
      <c r="D5" s="19"/>
      <c r="E5" s="19"/>
      <c r="F5" s="19" t="s">
        <v>393</v>
      </c>
      <c r="G5" s="19" t="s">
        <v>437</v>
      </c>
      <c r="H5" s="19" t="s">
        <v>438</v>
      </c>
    </row>
    <row r="6" ht="18.75" customHeight="1" spans="1:8">
      <c r="A6" s="19" t="s">
        <v>46</v>
      </c>
      <c r="B6" s="19" t="s">
        <v>47</v>
      </c>
      <c r="C6" s="19" t="s">
        <v>48</v>
      </c>
      <c r="D6" s="19" t="s">
        <v>49</v>
      </c>
      <c r="E6" s="19" t="s">
        <v>50</v>
      </c>
      <c r="F6" s="19" t="s">
        <v>51</v>
      </c>
      <c r="G6" s="19" t="s">
        <v>52</v>
      </c>
      <c r="H6" s="19" t="s">
        <v>53</v>
      </c>
    </row>
    <row r="7" ht="18.75" customHeight="1" spans="1:8">
      <c r="A7" s="20" t="s">
        <v>56</v>
      </c>
      <c r="B7" s="20" t="s">
        <v>439</v>
      </c>
      <c r="C7" s="20" t="s">
        <v>440</v>
      </c>
      <c r="D7" s="20" t="s">
        <v>401</v>
      </c>
      <c r="E7" s="19" t="s">
        <v>402</v>
      </c>
      <c r="F7" s="19">
        <v>7</v>
      </c>
      <c r="G7" s="21">
        <v>6000</v>
      </c>
      <c r="H7" s="21">
        <v>42000</v>
      </c>
    </row>
    <row r="8" customHeight="1" spans="1:8">
      <c r="A8" s="20" t="s">
        <v>56</v>
      </c>
      <c r="B8" s="20" t="s">
        <v>439</v>
      </c>
      <c r="C8" s="20" t="s">
        <v>441</v>
      </c>
      <c r="D8" s="20" t="s">
        <v>403</v>
      </c>
      <c r="E8" s="19" t="s">
        <v>402</v>
      </c>
      <c r="F8" s="19">
        <v>1</v>
      </c>
      <c r="G8" s="21">
        <v>2000</v>
      </c>
      <c r="H8" s="21">
        <v>2000</v>
      </c>
    </row>
    <row r="9" customHeight="1" spans="1:8">
      <c r="A9" s="22" t="s">
        <v>32</v>
      </c>
      <c r="B9" s="23"/>
      <c r="C9" s="23"/>
      <c r="D9" s="23"/>
      <c r="E9" s="24"/>
      <c r="F9" s="25">
        <v>8</v>
      </c>
      <c r="G9" s="26"/>
      <c r="H9" s="21">
        <f>SUM(H7:H8)</f>
        <v>44000</v>
      </c>
    </row>
  </sheetData>
  <mergeCells count="9">
    <mergeCell ref="A2:H2"/>
    <mergeCell ref="A3:C3"/>
    <mergeCell ref="F4:H4"/>
    <mergeCell ref="A9:E9"/>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C13" sqref="C13"/>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442</v>
      </c>
    </row>
    <row r="2" ht="45" customHeight="1" spans="1:11">
      <c r="A2" s="3" t="s">
        <v>443</v>
      </c>
      <c r="B2" s="3"/>
      <c r="C2" s="3"/>
      <c r="D2" s="3"/>
      <c r="E2" s="3"/>
      <c r="F2" s="3"/>
      <c r="G2" s="3"/>
      <c r="H2" s="3"/>
      <c r="I2" s="3"/>
      <c r="J2" s="3"/>
      <c r="K2" s="3"/>
    </row>
    <row r="3" ht="18.75" customHeight="1" spans="1:11">
      <c r="A3" s="4" t="str">
        <f>"单位名称："&amp;"元江哈尼族彝族傣族自治县曼来中心小学"</f>
        <v>单位名称：元江哈尼族彝族傣族自治县曼来中心小学</v>
      </c>
      <c r="B3" s="4"/>
      <c r="C3" s="4"/>
      <c r="D3" s="4"/>
      <c r="E3" s="4"/>
      <c r="F3" s="4"/>
      <c r="G3" s="4"/>
      <c r="H3" s="5"/>
      <c r="I3" s="5"/>
      <c r="J3" s="5"/>
      <c r="K3" s="5" t="s">
        <v>29</v>
      </c>
    </row>
    <row r="4" ht="18.75" customHeight="1" spans="1:11">
      <c r="A4" s="12" t="s">
        <v>202</v>
      </c>
      <c r="B4" s="12" t="s">
        <v>139</v>
      </c>
      <c r="C4" s="12" t="s">
        <v>203</v>
      </c>
      <c r="D4" s="12" t="s">
        <v>140</v>
      </c>
      <c r="E4" s="12" t="s">
        <v>141</v>
      </c>
      <c r="F4" s="12" t="s">
        <v>204</v>
      </c>
      <c r="G4" s="12" t="s">
        <v>143</v>
      </c>
      <c r="H4" s="12" t="s">
        <v>32</v>
      </c>
      <c r="I4" s="12" t="s">
        <v>444</v>
      </c>
      <c r="J4" s="12"/>
      <c r="K4" s="12"/>
    </row>
    <row r="5" ht="18.75" customHeight="1" spans="1:11">
      <c r="A5" s="12"/>
      <c r="B5" s="12"/>
      <c r="C5" s="12"/>
      <c r="D5" s="12"/>
      <c r="E5" s="12"/>
      <c r="F5" s="12"/>
      <c r="G5" s="12"/>
      <c r="H5" s="12"/>
      <c r="I5" s="12" t="s">
        <v>35</v>
      </c>
      <c r="J5" s="12" t="s">
        <v>36</v>
      </c>
      <c r="K5" s="12" t="s">
        <v>37</v>
      </c>
    </row>
    <row r="6" ht="22.65" customHeight="1" spans="1:11">
      <c r="A6" s="12"/>
      <c r="B6" s="12"/>
      <c r="C6" s="12"/>
      <c r="D6" s="12"/>
      <c r="E6" s="12"/>
      <c r="F6" s="12"/>
      <c r="G6" s="12"/>
      <c r="H6" s="12"/>
      <c r="I6" s="12"/>
      <c r="J6" s="12"/>
      <c r="K6" s="12"/>
    </row>
    <row r="7" ht="18.75" customHeight="1" spans="1:11">
      <c r="A7" s="13" t="s">
        <v>46</v>
      </c>
      <c r="B7" s="13">
        <v>2</v>
      </c>
      <c r="C7" s="13">
        <v>3</v>
      </c>
      <c r="D7" s="13">
        <v>4</v>
      </c>
      <c r="E7" s="13">
        <v>5</v>
      </c>
      <c r="F7" s="13">
        <v>6</v>
      </c>
      <c r="G7" s="13">
        <v>7</v>
      </c>
      <c r="H7" s="13">
        <v>8</v>
      </c>
      <c r="I7" s="13">
        <v>9</v>
      </c>
      <c r="J7" s="13">
        <v>10</v>
      </c>
      <c r="K7" s="13">
        <v>11</v>
      </c>
    </row>
    <row r="8" ht="20.25" customHeight="1" spans="1:11">
      <c r="A8" s="14" t="s">
        <v>385</v>
      </c>
      <c r="B8" s="14" t="s">
        <v>385</v>
      </c>
      <c r="C8" s="14" t="s">
        <v>385</v>
      </c>
      <c r="D8" s="14" t="s">
        <v>385</v>
      </c>
      <c r="E8" s="14" t="s">
        <v>385</v>
      </c>
      <c r="F8" s="14" t="s">
        <v>385</v>
      </c>
      <c r="G8" s="14" t="s">
        <v>385</v>
      </c>
      <c r="H8" s="14" t="s">
        <v>385</v>
      </c>
      <c r="I8" s="14" t="s">
        <v>385</v>
      </c>
      <c r="J8" s="14" t="s">
        <v>385</v>
      </c>
      <c r="K8" s="14" t="s">
        <v>385</v>
      </c>
    </row>
    <row r="9" ht="20.25" customHeight="1" spans="1:11">
      <c r="A9" s="14" t="s">
        <v>32</v>
      </c>
      <c r="B9" s="14"/>
      <c r="C9" s="14"/>
      <c r="D9" s="14"/>
      <c r="E9" s="14"/>
      <c r="F9" s="14"/>
      <c r="G9" s="14"/>
      <c r="H9" s="15"/>
      <c r="I9" s="15"/>
      <c r="J9" s="15"/>
      <c r="K9" s="15"/>
    </row>
    <row r="11" customHeight="1" spans="1:11">
      <c r="A11" t="s">
        <v>445</v>
      </c>
    </row>
  </sheetData>
  <mergeCells count="15">
    <mergeCell ref="A2:K2"/>
    <mergeCell ref="A3:G3"/>
    <mergeCell ref="I4:K4"/>
    <mergeCell ref="A9:G9"/>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topLeftCell="A4" workbookViewId="0">
      <selection activeCell="A1" sqref="A1"/>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446</v>
      </c>
    </row>
    <row r="2" ht="45" customHeight="1" spans="1:7">
      <c r="A2" s="3" t="s">
        <v>447</v>
      </c>
      <c r="B2" s="3"/>
      <c r="C2" s="3"/>
      <c r="D2" s="3"/>
      <c r="E2" s="3"/>
      <c r="F2" s="3"/>
      <c r="G2" s="3"/>
    </row>
    <row r="3" ht="24.15" customHeight="1" spans="1:7">
      <c r="A3" s="4" t="str">
        <f>"单位名称："&amp;"元江哈尼族彝族傣族自治县曼来中心小学"</f>
        <v>单位名称：元江哈尼族彝族傣族自治县曼来中心小学</v>
      </c>
      <c r="B3" s="4"/>
      <c r="C3" s="4"/>
      <c r="D3" s="4"/>
      <c r="E3" s="5"/>
      <c r="F3" s="5"/>
      <c r="G3" s="5" t="s">
        <v>29</v>
      </c>
    </row>
    <row r="4" ht="18.75" customHeight="1" spans="1:7">
      <c r="A4" s="6" t="s">
        <v>203</v>
      </c>
      <c r="B4" s="6" t="s">
        <v>202</v>
      </c>
      <c r="C4" s="6" t="s">
        <v>139</v>
      </c>
      <c r="D4" s="6" t="s">
        <v>448</v>
      </c>
      <c r="E4" s="6" t="s">
        <v>35</v>
      </c>
      <c r="F4" s="6"/>
      <c r="G4" s="6"/>
    </row>
    <row r="5" ht="18.75" customHeight="1" spans="1:7">
      <c r="A5" s="6"/>
      <c r="B5" s="6"/>
      <c r="C5" s="6"/>
      <c r="D5" s="6"/>
      <c r="E5" s="6">
        <v>2026</v>
      </c>
      <c r="F5" s="6">
        <v>2027</v>
      </c>
      <c r="G5" s="6">
        <v>2028</v>
      </c>
    </row>
    <row r="6" ht="22.65" customHeight="1" spans="1:7">
      <c r="A6" s="6"/>
      <c r="B6" s="6"/>
      <c r="C6" s="6"/>
      <c r="D6" s="6"/>
      <c r="E6" s="6"/>
      <c r="F6" s="6"/>
      <c r="G6" s="6"/>
    </row>
    <row r="7" ht="18.75" customHeight="1" spans="1:7">
      <c r="A7" s="7" t="s">
        <v>46</v>
      </c>
      <c r="B7" s="7">
        <v>2</v>
      </c>
      <c r="C7" s="7">
        <v>3</v>
      </c>
      <c r="D7" s="7">
        <v>4</v>
      </c>
      <c r="E7" s="7">
        <v>5</v>
      </c>
      <c r="F7" s="7">
        <v>6</v>
      </c>
      <c r="G7" s="7">
        <v>7</v>
      </c>
    </row>
    <row r="8" ht="20.25" customHeight="1" spans="1:7">
      <c r="A8" s="8" t="s">
        <v>56</v>
      </c>
      <c r="B8" s="8" t="s">
        <v>208</v>
      </c>
      <c r="C8" s="9" t="s">
        <v>207</v>
      </c>
      <c r="D8" s="8" t="s">
        <v>449</v>
      </c>
      <c r="E8" s="10">
        <v>93469.62</v>
      </c>
      <c r="F8" s="10"/>
      <c r="G8" s="10"/>
    </row>
    <row r="9" ht="20.25" customHeight="1" spans="1:7">
      <c r="A9" s="8" t="s">
        <v>56</v>
      </c>
      <c r="B9" s="8" t="s">
        <v>218</v>
      </c>
      <c r="C9" s="9" t="s">
        <v>224</v>
      </c>
      <c r="D9" s="8" t="s">
        <v>449</v>
      </c>
      <c r="E9" s="10">
        <v>232800</v>
      </c>
      <c r="F9" s="10"/>
      <c r="G9" s="10"/>
    </row>
    <row r="10" ht="20.25" customHeight="1" spans="1:7">
      <c r="A10" s="8" t="s">
        <v>56</v>
      </c>
      <c r="B10" s="8" t="s">
        <v>208</v>
      </c>
      <c r="C10" s="9" t="s">
        <v>230</v>
      </c>
      <c r="D10" s="8" t="s">
        <v>449</v>
      </c>
      <c r="E10" s="10">
        <v>432</v>
      </c>
      <c r="F10" s="10"/>
      <c r="G10" s="10"/>
    </row>
    <row r="11" ht="20.25" customHeight="1" spans="1:7">
      <c r="A11" s="8" t="s">
        <v>56</v>
      </c>
      <c r="B11" s="8" t="s">
        <v>218</v>
      </c>
      <c r="C11" s="9" t="s">
        <v>232</v>
      </c>
      <c r="D11" s="8" t="s">
        <v>449</v>
      </c>
      <c r="E11" s="10">
        <v>4156.8</v>
      </c>
      <c r="F11" s="10"/>
      <c r="G11" s="10"/>
    </row>
    <row r="12" ht="20.25" customHeight="1" spans="1:7">
      <c r="A12" s="8" t="s">
        <v>56</v>
      </c>
      <c r="B12" s="8" t="s">
        <v>208</v>
      </c>
      <c r="C12" s="9" t="s">
        <v>234</v>
      </c>
      <c r="D12" s="8" t="s">
        <v>449</v>
      </c>
      <c r="E12" s="10">
        <v>82000</v>
      </c>
      <c r="F12" s="10"/>
      <c r="G12" s="10"/>
    </row>
    <row r="13" ht="20.25" customHeight="1" spans="1:7">
      <c r="A13" s="8" t="s">
        <v>56</v>
      </c>
      <c r="B13" s="8" t="s">
        <v>208</v>
      </c>
      <c r="C13" s="9" t="s">
        <v>240</v>
      </c>
      <c r="D13" s="8" t="s">
        <v>449</v>
      </c>
      <c r="E13" s="10">
        <v>137232</v>
      </c>
      <c r="F13" s="10"/>
      <c r="G13" s="10"/>
    </row>
    <row r="14" ht="20.25" customHeight="1" spans="1:7">
      <c r="A14" s="11" t="s">
        <v>32</v>
      </c>
      <c r="B14" s="11"/>
      <c r="C14" s="11"/>
      <c r="D14" s="11"/>
      <c r="E14" s="10">
        <v>550090.42</v>
      </c>
      <c r="F14" s="10"/>
      <c r="G14" s="10"/>
    </row>
  </sheetData>
  <mergeCells count="11">
    <mergeCell ref="A2:G2"/>
    <mergeCell ref="A3:D3"/>
    <mergeCell ref="E4:G4"/>
    <mergeCell ref="A14:D1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D8" sqref="D8"/>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27</v>
      </c>
    </row>
    <row r="2" ht="37.5" customHeight="1" spans="1:19">
      <c r="A2" s="3" t="s">
        <v>28</v>
      </c>
      <c r="B2" s="3"/>
      <c r="C2" s="3"/>
      <c r="D2" s="3"/>
      <c r="E2" s="3"/>
      <c r="F2" s="3"/>
      <c r="G2" s="3"/>
      <c r="H2" s="3"/>
      <c r="I2" s="3"/>
      <c r="J2" s="3"/>
      <c r="K2" s="3"/>
      <c r="L2" s="3"/>
      <c r="M2" s="3"/>
      <c r="N2" s="3"/>
      <c r="O2" s="3"/>
      <c r="P2" s="3"/>
      <c r="Q2" s="3"/>
      <c r="R2" s="3"/>
      <c r="S2" s="3"/>
    </row>
    <row r="3" ht="18.75" customHeight="1" spans="1:19">
      <c r="A3" s="4" t="str">
        <f>"单位名称："&amp;"元江哈尼族彝族傣族自治县曼来中心小学"</f>
        <v>单位名称：元江哈尼族彝族傣族自治县曼来中心小学</v>
      </c>
      <c r="B3" s="4"/>
      <c r="C3" s="4"/>
      <c r="D3" s="4"/>
      <c r="E3" s="56"/>
      <c r="F3" s="56"/>
      <c r="G3" s="56"/>
      <c r="H3" s="56"/>
      <c r="I3" s="5"/>
      <c r="J3" s="5"/>
      <c r="K3" s="5"/>
      <c r="L3" s="5"/>
      <c r="M3" s="5"/>
      <c r="N3" s="5"/>
      <c r="O3" s="5"/>
      <c r="P3" s="5"/>
      <c r="Q3" s="5"/>
      <c r="R3" s="5"/>
      <c r="S3" s="5" t="s">
        <v>29</v>
      </c>
    </row>
    <row r="4" ht="18.75" customHeight="1" spans="1:19">
      <c r="A4" s="12" t="s">
        <v>30</v>
      </c>
      <c r="B4" s="75" t="s">
        <v>31</v>
      </c>
      <c r="C4" s="75" t="s">
        <v>32</v>
      </c>
      <c r="D4" s="75" t="s">
        <v>33</v>
      </c>
      <c r="E4" s="75"/>
      <c r="F4" s="75"/>
      <c r="G4" s="75"/>
      <c r="H4" s="75"/>
      <c r="I4" s="75"/>
      <c r="J4" s="76"/>
      <c r="K4" s="76"/>
      <c r="L4" s="76"/>
      <c r="M4" s="76"/>
      <c r="N4" s="76"/>
      <c r="O4" s="75" t="s">
        <v>20</v>
      </c>
      <c r="P4" s="75"/>
      <c r="Q4" s="75"/>
      <c r="R4" s="75"/>
      <c r="S4" s="75"/>
    </row>
    <row r="5" ht="18.75" customHeight="1" spans="1:19">
      <c r="A5" s="12"/>
      <c r="B5" s="75"/>
      <c r="C5" s="75"/>
      <c r="D5" s="77" t="s">
        <v>34</v>
      </c>
      <c r="E5" s="77" t="s">
        <v>35</v>
      </c>
      <c r="F5" s="77" t="s">
        <v>36</v>
      </c>
      <c r="G5" s="77" t="s">
        <v>37</v>
      </c>
      <c r="H5" s="77" t="s">
        <v>38</v>
      </c>
      <c r="I5" s="78" t="s">
        <v>39</v>
      </c>
      <c r="J5" s="79"/>
      <c r="K5" s="79"/>
      <c r="L5" s="79"/>
      <c r="M5" s="79"/>
      <c r="N5" s="79"/>
      <c r="O5" s="78" t="s">
        <v>34</v>
      </c>
      <c r="P5" s="78" t="s">
        <v>35</v>
      </c>
      <c r="Q5" s="78" t="s">
        <v>36</v>
      </c>
      <c r="R5" s="78" t="s">
        <v>37</v>
      </c>
      <c r="S5" s="77" t="s">
        <v>40</v>
      </c>
    </row>
    <row r="6" ht="18.75" customHeight="1" spans="1:19">
      <c r="A6" s="12"/>
      <c r="B6" s="75"/>
      <c r="C6" s="75"/>
      <c r="D6" s="77"/>
      <c r="E6" s="77"/>
      <c r="F6" s="77"/>
      <c r="G6" s="77"/>
      <c r="H6" s="77"/>
      <c r="I6" s="78" t="s">
        <v>34</v>
      </c>
      <c r="J6" s="78" t="s">
        <v>41</v>
      </c>
      <c r="K6" s="78" t="s">
        <v>42</v>
      </c>
      <c r="L6" s="78" t="s">
        <v>43</v>
      </c>
      <c r="M6" s="78" t="s">
        <v>44</v>
      </c>
      <c r="N6" s="78" t="s">
        <v>45</v>
      </c>
      <c r="O6" s="78"/>
      <c r="P6" s="78"/>
      <c r="Q6" s="78"/>
      <c r="R6" s="78"/>
      <c r="S6" s="77"/>
    </row>
    <row r="7" ht="18.75" customHeight="1" spans="1:19">
      <c r="A7" s="80" t="s">
        <v>46</v>
      </c>
      <c r="B7" s="13" t="s">
        <v>47</v>
      </c>
      <c r="C7" s="13" t="s">
        <v>48</v>
      </c>
      <c r="D7" s="13" t="s">
        <v>49</v>
      </c>
      <c r="E7" s="80" t="s">
        <v>50</v>
      </c>
      <c r="F7" s="13" t="s">
        <v>51</v>
      </c>
      <c r="G7" s="13" t="s">
        <v>52</v>
      </c>
      <c r="H7" s="80" t="s">
        <v>53</v>
      </c>
      <c r="I7" s="13" t="s">
        <v>54</v>
      </c>
      <c r="J7" s="13">
        <v>10</v>
      </c>
      <c r="K7" s="13">
        <v>11</v>
      </c>
      <c r="L7" s="13">
        <v>12</v>
      </c>
      <c r="M7" s="13">
        <v>13</v>
      </c>
      <c r="N7" s="13">
        <v>14</v>
      </c>
      <c r="O7" s="13">
        <v>15</v>
      </c>
      <c r="P7" s="13">
        <v>16</v>
      </c>
      <c r="Q7" s="13">
        <v>17</v>
      </c>
      <c r="R7" s="13">
        <v>18</v>
      </c>
      <c r="S7" s="13">
        <v>19</v>
      </c>
    </row>
    <row r="8" ht="20.25" customHeight="1" spans="1:19">
      <c r="A8" s="66" t="s">
        <v>55</v>
      </c>
      <c r="B8" s="66" t="s">
        <v>56</v>
      </c>
      <c r="C8" s="15">
        <v>32587296.15</v>
      </c>
      <c r="D8" s="15">
        <v>30213296.15</v>
      </c>
      <c r="E8" s="15">
        <v>30213296.15</v>
      </c>
      <c r="F8" s="15"/>
      <c r="G8" s="15"/>
      <c r="H8" s="15"/>
      <c r="I8" s="15">
        <v>2374000</v>
      </c>
      <c r="J8" s="15"/>
      <c r="K8" s="15"/>
      <c r="L8" s="15"/>
      <c r="M8" s="15"/>
      <c r="N8" s="15">
        <v>2374000</v>
      </c>
      <c r="O8" s="15"/>
      <c r="P8" s="15"/>
      <c r="Q8" s="15"/>
      <c r="R8" s="15"/>
      <c r="S8" s="15"/>
    </row>
    <row r="9" ht="20.25" customHeight="1" spans="1:19">
      <c r="A9" s="50" t="s">
        <v>32</v>
      </c>
      <c r="B9" s="50"/>
      <c r="C9" s="15">
        <v>32587296.15</v>
      </c>
      <c r="D9" s="15">
        <v>30213296.15</v>
      </c>
      <c r="E9" s="15">
        <v>30213296.15</v>
      </c>
      <c r="F9" s="15"/>
      <c r="G9" s="15"/>
      <c r="H9" s="15"/>
      <c r="I9" s="15">
        <v>2374000</v>
      </c>
      <c r="J9" s="15"/>
      <c r="K9" s="15"/>
      <c r="L9" s="15"/>
      <c r="M9" s="15"/>
      <c r="N9" s="15">
        <v>2374000</v>
      </c>
      <c r="O9" s="15"/>
      <c r="P9" s="15"/>
      <c r="Q9" s="15"/>
      <c r="R9" s="15"/>
      <c r="S9" s="15"/>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6"/>
  <sheetViews>
    <sheetView showZeros="0" workbookViewId="0">
      <selection activeCell="C1" sqref="C1"/>
    </sheetView>
  </sheetViews>
  <sheetFormatPr defaultColWidth="8.85" defaultRowHeight="15" customHeight="1"/>
  <cols>
    <col min="1" max="1" width="21.55" customWidth="1"/>
    <col min="2" max="2" width="34.5" customWidth="1"/>
    <col min="3" max="15" width="17.1416666666667" customWidth="1"/>
  </cols>
  <sheetData>
    <row r="1" ht="18.75" customHeight="1" spans="1:15">
      <c r="A1" s="1"/>
      <c r="B1" s="1"/>
      <c r="C1" s="1"/>
      <c r="D1" s="1"/>
      <c r="E1" s="1"/>
      <c r="F1" s="1"/>
      <c r="G1" s="1"/>
      <c r="H1" s="1"/>
      <c r="I1" s="1"/>
      <c r="J1" s="2"/>
      <c r="K1" s="2"/>
      <c r="L1" s="2"/>
      <c r="M1" s="2"/>
      <c r="N1" s="2"/>
      <c r="O1" s="2" t="s">
        <v>57</v>
      </c>
    </row>
    <row r="2" ht="37.5" customHeight="1" spans="1:15">
      <c r="A2" s="3" t="s">
        <v>58</v>
      </c>
      <c r="B2" s="3"/>
      <c r="C2" s="3"/>
      <c r="D2" s="3"/>
      <c r="E2" s="3"/>
      <c r="F2" s="3"/>
      <c r="G2" s="3"/>
      <c r="H2" s="3"/>
      <c r="I2" s="3"/>
      <c r="J2" s="3"/>
      <c r="K2" s="55"/>
      <c r="L2" s="55"/>
      <c r="M2" s="55"/>
      <c r="N2" s="55"/>
      <c r="O2" s="55"/>
    </row>
    <row r="3" ht="18.75" customHeight="1" spans="1:15">
      <c r="A3" s="47" t="str">
        <f>"单位名称："&amp;"元江哈尼族彝族傣族自治县曼来中心小学"</f>
        <v>单位名称：元江哈尼族彝族傣族自治县曼来中心小学</v>
      </c>
      <c r="B3" s="47"/>
      <c r="C3" s="47"/>
      <c r="D3" s="47"/>
      <c r="E3" s="47"/>
      <c r="F3" s="47"/>
      <c r="G3" s="47"/>
      <c r="H3" s="47"/>
      <c r="I3" s="47"/>
      <c r="J3" s="2"/>
      <c r="K3" s="2"/>
      <c r="L3" s="2"/>
      <c r="M3" s="2"/>
      <c r="N3" s="2"/>
      <c r="O3" s="2" t="s">
        <v>29</v>
      </c>
    </row>
    <row r="4" ht="18.75" customHeight="1" spans="1:15">
      <c r="A4" s="12" t="s">
        <v>59</v>
      </c>
      <c r="B4" s="12" t="s">
        <v>60</v>
      </c>
      <c r="C4" s="32" t="s">
        <v>32</v>
      </c>
      <c r="D4" s="32" t="s">
        <v>35</v>
      </c>
      <c r="E4" s="32"/>
      <c r="F4" s="32"/>
      <c r="G4" s="12" t="s">
        <v>36</v>
      </c>
      <c r="H4" s="32" t="s">
        <v>37</v>
      </c>
      <c r="I4" s="12" t="s">
        <v>61</v>
      </c>
      <c r="J4" s="32" t="s">
        <v>62</v>
      </c>
      <c r="K4" s="32"/>
      <c r="L4" s="32"/>
      <c r="M4" s="32"/>
      <c r="N4" s="32"/>
      <c r="O4" s="32"/>
    </row>
    <row r="5" ht="18.75" customHeight="1" spans="1:15">
      <c r="A5" s="12"/>
      <c r="B5" s="12"/>
      <c r="C5" s="32"/>
      <c r="D5" s="32" t="s">
        <v>34</v>
      </c>
      <c r="E5" s="32" t="s">
        <v>63</v>
      </c>
      <c r="F5" s="32" t="s">
        <v>64</v>
      </c>
      <c r="G5" s="12"/>
      <c r="H5" s="32"/>
      <c r="I5" s="12"/>
      <c r="J5" s="32" t="s">
        <v>34</v>
      </c>
      <c r="K5" s="32" t="s">
        <v>65</v>
      </c>
      <c r="L5" s="13" t="s">
        <v>66</v>
      </c>
      <c r="M5" s="13" t="s">
        <v>67</v>
      </c>
      <c r="N5" s="13" t="s">
        <v>68</v>
      </c>
      <c r="O5" s="13" t="s">
        <v>69</v>
      </c>
    </row>
    <row r="6" ht="18.75" customHeight="1" spans="1:15">
      <c r="A6" s="13" t="s">
        <v>46</v>
      </c>
      <c r="B6" s="13" t="s">
        <v>47</v>
      </c>
      <c r="C6" s="13" t="s">
        <v>48</v>
      </c>
      <c r="D6" s="13" t="s">
        <v>49</v>
      </c>
      <c r="E6" s="13" t="s">
        <v>50</v>
      </c>
      <c r="F6" s="13" t="s">
        <v>51</v>
      </c>
      <c r="G6" s="13" t="s">
        <v>52</v>
      </c>
      <c r="H6" s="13" t="s">
        <v>53</v>
      </c>
      <c r="I6" s="13" t="s">
        <v>54</v>
      </c>
      <c r="J6" s="13" t="s">
        <v>70</v>
      </c>
      <c r="K6" s="13">
        <v>11</v>
      </c>
      <c r="L6" s="13">
        <v>12</v>
      </c>
      <c r="M6" s="13">
        <v>13</v>
      </c>
      <c r="N6" s="13">
        <v>14</v>
      </c>
      <c r="O6" s="13">
        <v>15</v>
      </c>
    </row>
    <row r="7" ht="20.25" customHeight="1" spans="1:15">
      <c r="A7" s="66" t="s">
        <v>71</v>
      </c>
      <c r="B7" s="66" t="s">
        <v>72</v>
      </c>
      <c r="C7" s="15">
        <v>21717298.19</v>
      </c>
      <c r="D7" s="15">
        <v>19343298.19</v>
      </c>
      <c r="E7" s="15">
        <v>18930439.77</v>
      </c>
      <c r="F7" s="15">
        <v>412858.42</v>
      </c>
      <c r="G7" s="15"/>
      <c r="H7" s="15"/>
      <c r="I7" s="15"/>
      <c r="J7" s="15">
        <v>2374000</v>
      </c>
      <c r="K7" s="15"/>
      <c r="L7" s="15"/>
      <c r="M7" s="15"/>
      <c r="N7" s="15"/>
      <c r="O7" s="15">
        <v>2374000</v>
      </c>
    </row>
    <row r="8" ht="20.25" customHeight="1" spans="1:15">
      <c r="A8" s="67" t="s">
        <v>73</v>
      </c>
      <c r="B8" s="67" t="s">
        <v>74</v>
      </c>
      <c r="C8" s="15">
        <v>21717298.19</v>
      </c>
      <c r="D8" s="15">
        <v>19343298.19</v>
      </c>
      <c r="E8" s="15">
        <v>18930439.77</v>
      </c>
      <c r="F8" s="15">
        <v>412858.42</v>
      </c>
      <c r="G8" s="15"/>
      <c r="H8" s="15"/>
      <c r="I8" s="15"/>
      <c r="J8" s="15">
        <v>2374000</v>
      </c>
      <c r="K8" s="15"/>
      <c r="L8" s="15"/>
      <c r="M8" s="15"/>
      <c r="N8" s="15"/>
      <c r="O8" s="15">
        <v>2374000</v>
      </c>
    </row>
    <row r="9" ht="20.25" customHeight="1" spans="1:15">
      <c r="A9" s="68" t="s">
        <v>75</v>
      </c>
      <c r="B9" s="68" t="s">
        <v>76</v>
      </c>
      <c r="C9" s="15">
        <v>319388.8</v>
      </c>
      <c r="D9" s="15">
        <v>319388.8</v>
      </c>
      <c r="E9" s="15"/>
      <c r="F9" s="15">
        <v>319388.8</v>
      </c>
      <c r="G9" s="15"/>
      <c r="H9" s="15"/>
      <c r="I9" s="15"/>
      <c r="J9" s="15"/>
      <c r="K9" s="15"/>
      <c r="L9" s="15"/>
      <c r="M9" s="15"/>
      <c r="N9" s="15"/>
      <c r="O9" s="15"/>
    </row>
    <row r="10" ht="20.25" customHeight="1" spans="1:15">
      <c r="A10" s="68" t="s">
        <v>77</v>
      </c>
      <c r="B10" s="68" t="s">
        <v>78</v>
      </c>
      <c r="C10" s="15">
        <v>21397909.39</v>
      </c>
      <c r="D10" s="15">
        <v>19023909.39</v>
      </c>
      <c r="E10" s="15">
        <v>18930439.77</v>
      </c>
      <c r="F10" s="15">
        <v>93469.62</v>
      </c>
      <c r="G10" s="15"/>
      <c r="H10" s="15"/>
      <c r="I10" s="15"/>
      <c r="J10" s="15">
        <v>2374000</v>
      </c>
      <c r="K10" s="15"/>
      <c r="L10" s="15"/>
      <c r="M10" s="15"/>
      <c r="N10" s="15"/>
      <c r="O10" s="15">
        <v>2374000</v>
      </c>
    </row>
    <row r="11" ht="20.25" customHeight="1" spans="1:15">
      <c r="A11" s="66" t="s">
        <v>79</v>
      </c>
      <c r="B11" s="66" t="s">
        <v>80</v>
      </c>
      <c r="C11" s="15">
        <v>5704686.28</v>
      </c>
      <c r="D11" s="15">
        <v>5704686.28</v>
      </c>
      <c r="E11" s="15">
        <v>5567454.28</v>
      </c>
      <c r="F11" s="15">
        <v>137232</v>
      </c>
      <c r="G11" s="15"/>
      <c r="H11" s="15"/>
      <c r="I11" s="15"/>
      <c r="J11" s="15"/>
      <c r="K11" s="15"/>
      <c r="L11" s="15"/>
      <c r="M11" s="15"/>
      <c r="N11" s="15"/>
      <c r="O11" s="15"/>
    </row>
    <row r="12" ht="20.25" customHeight="1" spans="1:15">
      <c r="A12" s="67" t="s">
        <v>81</v>
      </c>
      <c r="B12" s="67" t="s">
        <v>82</v>
      </c>
      <c r="C12" s="15">
        <v>5567454.28</v>
      </c>
      <c r="D12" s="15">
        <v>5567454.28</v>
      </c>
      <c r="E12" s="15">
        <v>5567454.28</v>
      </c>
      <c r="F12" s="15"/>
      <c r="G12" s="15"/>
      <c r="H12" s="15"/>
      <c r="I12" s="15"/>
      <c r="J12" s="15"/>
      <c r="K12" s="15"/>
      <c r="L12" s="15"/>
      <c r="M12" s="15"/>
      <c r="N12" s="15"/>
      <c r="O12" s="15"/>
    </row>
    <row r="13" ht="20.25" customHeight="1" spans="1:15">
      <c r="A13" s="68" t="s">
        <v>83</v>
      </c>
      <c r="B13" s="68" t="s">
        <v>84</v>
      </c>
      <c r="C13" s="15">
        <v>957000</v>
      </c>
      <c r="D13" s="15">
        <v>957000</v>
      </c>
      <c r="E13" s="15">
        <v>957000</v>
      </c>
      <c r="F13" s="15"/>
      <c r="G13" s="15"/>
      <c r="H13" s="15"/>
      <c r="I13" s="15"/>
      <c r="J13" s="15"/>
      <c r="K13" s="15"/>
      <c r="L13" s="15"/>
      <c r="M13" s="15"/>
      <c r="N13" s="15"/>
      <c r="O13" s="15"/>
    </row>
    <row r="14" ht="20.25" customHeight="1" spans="1:15">
      <c r="A14" s="68" t="s">
        <v>85</v>
      </c>
      <c r="B14" s="68" t="s">
        <v>86</v>
      </c>
      <c r="C14" s="15">
        <v>2805206.08</v>
      </c>
      <c r="D14" s="15">
        <v>2805206.08</v>
      </c>
      <c r="E14" s="15">
        <v>2805206.08</v>
      </c>
      <c r="F14" s="15"/>
      <c r="G14" s="15"/>
      <c r="H14" s="15"/>
      <c r="I14" s="15"/>
      <c r="J14" s="15"/>
      <c r="K14" s="15"/>
      <c r="L14" s="15"/>
      <c r="M14" s="15"/>
      <c r="N14" s="15"/>
      <c r="O14" s="15"/>
    </row>
    <row r="15" ht="20.25" customHeight="1" spans="1:15">
      <c r="A15" s="68" t="s">
        <v>87</v>
      </c>
      <c r="B15" s="68" t="s">
        <v>88</v>
      </c>
      <c r="C15" s="15">
        <v>1805248.2</v>
      </c>
      <c r="D15" s="15">
        <v>1805248.2</v>
      </c>
      <c r="E15" s="15">
        <v>1805248.2</v>
      </c>
      <c r="F15" s="15"/>
      <c r="G15" s="15"/>
      <c r="H15" s="15"/>
      <c r="I15" s="15"/>
      <c r="J15" s="15"/>
      <c r="K15" s="15"/>
      <c r="L15" s="15"/>
      <c r="M15" s="15"/>
      <c r="N15" s="15"/>
      <c r="O15" s="15"/>
    </row>
    <row r="16" ht="20.25" customHeight="1" spans="1:15">
      <c r="A16" s="67" t="s">
        <v>89</v>
      </c>
      <c r="B16" s="67" t="s">
        <v>90</v>
      </c>
      <c r="C16" s="15">
        <v>137232</v>
      </c>
      <c r="D16" s="15">
        <v>137232</v>
      </c>
      <c r="E16" s="15"/>
      <c r="F16" s="15">
        <v>137232</v>
      </c>
      <c r="G16" s="15"/>
      <c r="H16" s="15"/>
      <c r="I16" s="15"/>
      <c r="J16" s="15"/>
      <c r="K16" s="15"/>
      <c r="L16" s="15"/>
      <c r="M16" s="15"/>
      <c r="N16" s="15"/>
      <c r="O16" s="15"/>
    </row>
    <row r="17" ht="20.25" customHeight="1" spans="1:15">
      <c r="A17" s="68" t="s">
        <v>91</v>
      </c>
      <c r="B17" s="68" t="s">
        <v>92</v>
      </c>
      <c r="C17" s="15">
        <v>137232</v>
      </c>
      <c r="D17" s="15">
        <v>137232</v>
      </c>
      <c r="E17" s="15"/>
      <c r="F17" s="15">
        <v>137232</v>
      </c>
      <c r="G17" s="15"/>
      <c r="H17" s="15"/>
      <c r="I17" s="15"/>
      <c r="J17" s="15"/>
      <c r="K17" s="15"/>
      <c r="L17" s="15"/>
      <c r="M17" s="15"/>
      <c r="N17" s="15"/>
      <c r="O17" s="15"/>
    </row>
    <row r="18" ht="20.25" customHeight="1" spans="1:15">
      <c r="A18" s="66" t="s">
        <v>93</v>
      </c>
      <c r="B18" s="66" t="s">
        <v>94</v>
      </c>
      <c r="C18" s="15">
        <v>3100915.68</v>
      </c>
      <c r="D18" s="15">
        <v>3100915.68</v>
      </c>
      <c r="E18" s="15">
        <v>3100915.68</v>
      </c>
      <c r="F18" s="15"/>
      <c r="G18" s="15"/>
      <c r="H18" s="15"/>
      <c r="I18" s="15"/>
      <c r="J18" s="15"/>
      <c r="K18" s="15"/>
      <c r="L18" s="15"/>
      <c r="M18" s="15"/>
      <c r="N18" s="15"/>
      <c r="O18" s="15"/>
    </row>
    <row r="19" ht="20.25" customHeight="1" spans="1:15">
      <c r="A19" s="67" t="s">
        <v>95</v>
      </c>
      <c r="B19" s="67" t="s">
        <v>96</v>
      </c>
      <c r="C19" s="15">
        <v>3100915.68</v>
      </c>
      <c r="D19" s="15">
        <v>3100915.68</v>
      </c>
      <c r="E19" s="15">
        <v>3100915.68</v>
      </c>
      <c r="F19" s="15"/>
      <c r="G19" s="15"/>
      <c r="H19" s="15"/>
      <c r="I19" s="15"/>
      <c r="J19" s="15"/>
      <c r="K19" s="15"/>
      <c r="L19" s="15"/>
      <c r="M19" s="15"/>
      <c r="N19" s="15"/>
      <c r="O19" s="15"/>
    </row>
    <row r="20" ht="20.25" customHeight="1" spans="1:15">
      <c r="A20" s="68" t="s">
        <v>97</v>
      </c>
      <c r="B20" s="68" t="s">
        <v>98</v>
      </c>
      <c r="C20" s="15">
        <v>1455200.65</v>
      </c>
      <c r="D20" s="15">
        <v>1455200.65</v>
      </c>
      <c r="E20" s="15">
        <v>1455200.65</v>
      </c>
      <c r="F20" s="15"/>
      <c r="G20" s="15"/>
      <c r="H20" s="15"/>
      <c r="I20" s="15"/>
      <c r="J20" s="15"/>
      <c r="K20" s="15"/>
      <c r="L20" s="15"/>
      <c r="M20" s="15"/>
      <c r="N20" s="15"/>
      <c r="O20" s="15"/>
    </row>
    <row r="21" ht="20.25" customHeight="1" spans="1:15">
      <c r="A21" s="68" t="s">
        <v>99</v>
      </c>
      <c r="B21" s="68" t="s">
        <v>100</v>
      </c>
      <c r="C21" s="15">
        <v>1464146.34</v>
      </c>
      <c r="D21" s="15">
        <v>1464146.34</v>
      </c>
      <c r="E21" s="15">
        <v>1464146.34</v>
      </c>
      <c r="F21" s="15"/>
      <c r="G21" s="15"/>
      <c r="H21" s="15"/>
      <c r="I21" s="15"/>
      <c r="J21" s="15"/>
      <c r="K21" s="15"/>
      <c r="L21" s="15"/>
      <c r="M21" s="15"/>
      <c r="N21" s="15"/>
      <c r="O21" s="15"/>
    </row>
    <row r="22" ht="20.25" customHeight="1" spans="1:15">
      <c r="A22" s="68" t="s">
        <v>101</v>
      </c>
      <c r="B22" s="68" t="s">
        <v>102</v>
      </c>
      <c r="C22" s="15">
        <v>181568.69</v>
      </c>
      <c r="D22" s="15">
        <v>181568.69</v>
      </c>
      <c r="E22" s="15">
        <v>181568.69</v>
      </c>
      <c r="F22" s="15"/>
      <c r="G22" s="15"/>
      <c r="H22" s="15"/>
      <c r="I22" s="15"/>
      <c r="J22" s="15"/>
      <c r="K22" s="15"/>
      <c r="L22" s="15"/>
      <c r="M22" s="15"/>
      <c r="N22" s="15"/>
      <c r="O22" s="15"/>
    </row>
    <row r="23" ht="20.25" customHeight="1" spans="1:15">
      <c r="A23" s="66" t="s">
        <v>103</v>
      </c>
      <c r="B23" s="66" t="s">
        <v>104</v>
      </c>
      <c r="C23" s="15">
        <v>2064396</v>
      </c>
      <c r="D23" s="15">
        <v>2064396</v>
      </c>
      <c r="E23" s="15">
        <v>2064396</v>
      </c>
      <c r="F23" s="15"/>
      <c r="G23" s="15"/>
      <c r="H23" s="15"/>
      <c r="I23" s="15"/>
      <c r="J23" s="15"/>
      <c r="K23" s="15"/>
      <c r="L23" s="15"/>
      <c r="M23" s="15"/>
      <c r="N23" s="15"/>
      <c r="O23" s="15"/>
    </row>
    <row r="24" ht="20.25" customHeight="1" spans="1:15">
      <c r="A24" s="67" t="s">
        <v>105</v>
      </c>
      <c r="B24" s="67" t="s">
        <v>106</v>
      </c>
      <c r="C24" s="15">
        <v>2064396</v>
      </c>
      <c r="D24" s="15">
        <v>2064396</v>
      </c>
      <c r="E24" s="15">
        <v>2064396</v>
      </c>
      <c r="F24" s="15"/>
      <c r="G24" s="15"/>
      <c r="H24" s="15"/>
      <c r="I24" s="15"/>
      <c r="J24" s="15"/>
      <c r="K24" s="15"/>
      <c r="L24" s="15"/>
      <c r="M24" s="15"/>
      <c r="N24" s="15"/>
      <c r="O24" s="15"/>
    </row>
    <row r="25" ht="20.25" customHeight="1" spans="1:15">
      <c r="A25" s="68" t="s">
        <v>107</v>
      </c>
      <c r="B25" s="68" t="s">
        <v>108</v>
      </c>
      <c r="C25" s="15">
        <v>2064396</v>
      </c>
      <c r="D25" s="15">
        <v>2064396</v>
      </c>
      <c r="E25" s="15">
        <v>2064396</v>
      </c>
      <c r="F25" s="15"/>
      <c r="G25" s="15"/>
      <c r="H25" s="15"/>
      <c r="I25" s="15"/>
      <c r="J25" s="15"/>
      <c r="K25" s="15"/>
      <c r="L25" s="15"/>
      <c r="M25" s="15"/>
      <c r="N25" s="15"/>
      <c r="O25" s="15"/>
    </row>
    <row r="26" ht="20.25" customHeight="1" spans="1:15">
      <c r="A26" s="50" t="s">
        <v>109</v>
      </c>
      <c r="B26" s="50"/>
      <c r="C26" s="15">
        <v>32587296.15</v>
      </c>
      <c r="D26" s="15">
        <v>30213296.15</v>
      </c>
      <c r="E26" s="15">
        <v>29663205.73</v>
      </c>
      <c r="F26" s="15">
        <v>550090.42</v>
      </c>
      <c r="G26" s="15"/>
      <c r="H26" s="15"/>
      <c r="I26" s="15"/>
      <c r="J26" s="15">
        <v>2374000</v>
      </c>
      <c r="K26" s="15"/>
      <c r="L26" s="15"/>
      <c r="M26" s="15"/>
      <c r="N26" s="15"/>
      <c r="O26" s="15">
        <v>2374000</v>
      </c>
    </row>
  </sheetData>
  <mergeCells count="11">
    <mergeCell ref="A2:O2"/>
    <mergeCell ref="A3:I3"/>
    <mergeCell ref="D4:F4"/>
    <mergeCell ref="J4:O4"/>
    <mergeCell ref="A26:B26"/>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opLeftCell="A4" workbookViewId="0">
      <selection activeCell="A1" sqref="A1"/>
    </sheetView>
  </sheetViews>
  <sheetFormatPr defaultColWidth="8.85" defaultRowHeight="15" customHeight="1" outlineLevelCol="3"/>
  <cols>
    <col min="1" max="4" width="35.7083333333333" customWidth="1"/>
  </cols>
  <sheetData>
    <row r="1" ht="18.75" customHeight="1" spans="1:4">
      <c r="A1" s="1"/>
      <c r="B1" s="1"/>
      <c r="C1" s="1"/>
      <c r="D1" s="5" t="s">
        <v>110</v>
      </c>
    </row>
    <row r="2" ht="45" customHeight="1" spans="1:4">
      <c r="A2" s="3" t="s">
        <v>111</v>
      </c>
      <c r="B2" s="3"/>
      <c r="C2" s="3"/>
      <c r="D2" s="3"/>
    </row>
    <row r="3" ht="18.75" customHeight="1" spans="1:4">
      <c r="A3" s="4" t="str">
        <f>"单位名称："&amp;"元江哈尼族彝族傣族自治县曼来中心小学"</f>
        <v>单位名称：元江哈尼族彝族傣族自治县曼来中心小学</v>
      </c>
      <c r="B3" s="4"/>
      <c r="C3" s="69"/>
      <c r="D3" s="5" t="s">
        <v>2</v>
      </c>
    </row>
    <row r="4" ht="22.5" customHeight="1" spans="1:4">
      <c r="A4" s="7" t="s">
        <v>3</v>
      </c>
      <c r="B4" s="7"/>
      <c r="C4" s="7" t="s">
        <v>4</v>
      </c>
      <c r="D4" s="7"/>
    </row>
    <row r="5" ht="18.75" customHeight="1" spans="1:4">
      <c r="A5" s="7" t="s">
        <v>5</v>
      </c>
      <c r="B5" s="7" t="s">
        <v>6</v>
      </c>
      <c r="C5" s="7" t="s">
        <v>112</v>
      </c>
      <c r="D5" s="7" t="s">
        <v>6</v>
      </c>
    </row>
    <row r="6" ht="18.75" customHeight="1" spans="1:4">
      <c r="A6" s="7"/>
      <c r="B6" s="7"/>
      <c r="C6" s="7"/>
      <c r="D6" s="7"/>
    </row>
    <row r="7" ht="22.5" customHeight="1" spans="1:4">
      <c r="A7" s="70" t="s">
        <v>113</v>
      </c>
      <c r="B7" s="15">
        <v>30213296.15</v>
      </c>
      <c r="C7" s="70" t="s">
        <v>114</v>
      </c>
      <c r="D7" s="15">
        <v>30213296.15</v>
      </c>
    </row>
    <row r="8" ht="22.5" customHeight="1" spans="1:4">
      <c r="A8" s="70" t="s">
        <v>115</v>
      </c>
      <c r="B8" s="15">
        <v>30213296.15</v>
      </c>
      <c r="C8" s="70" t="str">
        <f>"（"&amp;"一"&amp;"）"&amp;"教育支出"</f>
        <v>（一）教育支出</v>
      </c>
      <c r="D8" s="15">
        <v>19343298.19</v>
      </c>
    </row>
    <row r="9" ht="22.5" customHeight="1" spans="1:4">
      <c r="A9" s="70" t="s">
        <v>116</v>
      </c>
      <c r="B9" s="15"/>
      <c r="C9" s="70" t="str">
        <f>"（"&amp;"二"&amp;"）"&amp;"社会保障和就业支出"</f>
        <v>（二）社会保障和就业支出</v>
      </c>
      <c r="D9" s="15">
        <v>5704686.28</v>
      </c>
    </row>
    <row r="10" ht="22.5" customHeight="1" spans="1:4">
      <c r="A10" s="70" t="s">
        <v>117</v>
      </c>
      <c r="B10" s="15"/>
      <c r="C10" s="70" t="str">
        <f>"（"&amp;"三"&amp;"）"&amp;"卫生健康支出"</f>
        <v>（三）卫生健康支出</v>
      </c>
      <c r="D10" s="15">
        <v>3100915.68</v>
      </c>
    </row>
    <row r="11" ht="22.5" customHeight="1" spans="1:4">
      <c r="A11" s="70" t="s">
        <v>118</v>
      </c>
      <c r="B11" s="15"/>
      <c r="C11" s="70" t="str">
        <f>"（"&amp;"四"&amp;"）"&amp;"住房保障支出"</f>
        <v>（四）住房保障支出</v>
      </c>
      <c r="D11" s="15">
        <v>2064396</v>
      </c>
    </row>
    <row r="12" ht="22.5" customHeight="1" spans="1:4">
      <c r="A12" s="70" t="s">
        <v>115</v>
      </c>
      <c r="B12" s="15"/>
      <c r="C12" s="70"/>
      <c r="D12" s="15"/>
    </row>
    <row r="13" ht="22.5" customHeight="1" spans="1:4">
      <c r="A13" s="70" t="s">
        <v>116</v>
      </c>
      <c r="B13" s="15"/>
      <c r="C13" s="70"/>
      <c r="D13" s="15"/>
    </row>
    <row r="14" ht="22.5" customHeight="1" spans="1:4">
      <c r="A14" s="70" t="s">
        <v>117</v>
      </c>
      <c r="B14" s="15"/>
      <c r="C14" s="70"/>
      <c r="D14" s="15"/>
    </row>
    <row r="15" ht="22.5" customHeight="1" spans="1:4">
      <c r="A15" s="71"/>
      <c r="B15" s="15"/>
      <c r="C15" s="70" t="s">
        <v>119</v>
      </c>
      <c r="D15" s="15"/>
    </row>
    <row r="16" ht="22.5" customHeight="1" spans="1:4">
      <c r="A16" s="72" t="s">
        <v>120</v>
      </c>
      <c r="B16" s="73">
        <v>30213296.15</v>
      </c>
      <c r="C16" s="74" t="s">
        <v>121</v>
      </c>
      <c r="D16" s="73">
        <v>30213296.15</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selection activeCell="C26" sqref="C26"/>
    </sheetView>
  </sheetViews>
  <sheetFormatPr defaultColWidth="8.85" defaultRowHeight="15" customHeight="1" outlineLevelCol="6"/>
  <cols>
    <col min="1" max="1" width="21.425" customWidth="1"/>
    <col min="2" max="2" width="31.875" customWidth="1"/>
    <col min="3" max="7" width="21.425" customWidth="1"/>
  </cols>
  <sheetData>
    <row r="1" ht="18.75" customHeight="1" spans="1:7">
      <c r="A1" s="1"/>
      <c r="B1" s="1"/>
      <c r="C1" s="1"/>
      <c r="D1" s="1"/>
      <c r="E1" s="1"/>
      <c r="F1" s="1"/>
      <c r="G1" s="46" t="s">
        <v>122</v>
      </c>
    </row>
    <row r="2" ht="37.5" customHeight="1" spans="1:7">
      <c r="A2" s="3" t="s">
        <v>123</v>
      </c>
      <c r="B2" s="3"/>
      <c r="C2" s="3"/>
      <c r="D2" s="3"/>
      <c r="E2" s="3"/>
      <c r="F2" s="3"/>
      <c r="G2" s="3"/>
    </row>
    <row r="3" ht="18.75" customHeight="1" spans="1:7">
      <c r="A3" s="47" t="str">
        <f>"单位名称："&amp;"元江哈尼族彝族傣族自治县曼来中心小学"</f>
        <v>单位名称：元江哈尼族彝族傣族自治县曼来中心小学</v>
      </c>
      <c r="B3" s="47"/>
      <c r="C3" s="47"/>
      <c r="D3" s="48"/>
      <c r="E3" s="48"/>
      <c r="F3" s="48"/>
      <c r="G3" s="49" t="s">
        <v>29</v>
      </c>
    </row>
    <row r="4" ht="18.75" customHeight="1" spans="1:7">
      <c r="A4" s="12" t="s">
        <v>124</v>
      </c>
      <c r="B4" s="12" t="s">
        <v>60</v>
      </c>
      <c r="C4" s="32" t="s">
        <v>32</v>
      </c>
      <c r="D4" s="32" t="s">
        <v>63</v>
      </c>
      <c r="E4" s="32"/>
      <c r="F4" s="32"/>
      <c r="G4" s="12" t="s">
        <v>64</v>
      </c>
    </row>
    <row r="5" ht="18.75" customHeight="1" spans="1:7">
      <c r="A5" s="12" t="s">
        <v>59</v>
      </c>
      <c r="B5" s="12" t="s">
        <v>60</v>
      </c>
      <c r="C5" s="32"/>
      <c r="D5" s="32" t="s">
        <v>34</v>
      </c>
      <c r="E5" s="32" t="s">
        <v>125</v>
      </c>
      <c r="F5" s="32" t="s">
        <v>126</v>
      </c>
      <c r="G5" s="12"/>
    </row>
    <row r="6" ht="18.75" customHeight="1" spans="1:7">
      <c r="A6" s="13" t="s">
        <v>46</v>
      </c>
      <c r="B6" s="13" t="s">
        <v>47</v>
      </c>
      <c r="C6" s="13" t="s">
        <v>48</v>
      </c>
      <c r="D6" s="13" t="s">
        <v>49</v>
      </c>
      <c r="E6" s="13" t="s">
        <v>50</v>
      </c>
      <c r="F6" s="13" t="s">
        <v>51</v>
      </c>
      <c r="G6" s="13" t="s">
        <v>52</v>
      </c>
    </row>
    <row r="7" ht="20.25" customHeight="1" spans="1:7">
      <c r="A7" s="66" t="s">
        <v>71</v>
      </c>
      <c r="B7" s="66" t="s">
        <v>72</v>
      </c>
      <c r="C7" s="15">
        <v>19343298.19</v>
      </c>
      <c r="D7" s="15">
        <v>18930439.77</v>
      </c>
      <c r="E7" s="15">
        <v>18656439.77</v>
      </c>
      <c r="F7" s="15">
        <v>274000</v>
      </c>
      <c r="G7" s="15">
        <v>412858.42</v>
      </c>
    </row>
    <row r="8" ht="20.25" customHeight="1" spans="1:7">
      <c r="A8" s="67" t="s">
        <v>73</v>
      </c>
      <c r="B8" s="67" t="s">
        <v>74</v>
      </c>
      <c r="C8" s="15">
        <v>19343298.19</v>
      </c>
      <c r="D8" s="15">
        <v>18930439.77</v>
      </c>
      <c r="E8" s="15">
        <v>18656439.77</v>
      </c>
      <c r="F8" s="15">
        <v>274000</v>
      </c>
      <c r="G8" s="15">
        <v>412858.42</v>
      </c>
    </row>
    <row r="9" ht="20.25" customHeight="1" spans="1:7">
      <c r="A9" s="68" t="s">
        <v>75</v>
      </c>
      <c r="B9" s="68" t="s">
        <v>76</v>
      </c>
      <c r="C9" s="15">
        <v>319388.8</v>
      </c>
      <c r="D9" s="15"/>
      <c r="E9" s="15"/>
      <c r="F9" s="15"/>
      <c r="G9" s="15">
        <v>319388.8</v>
      </c>
    </row>
    <row r="10" ht="20.25" customHeight="1" spans="1:7">
      <c r="A10" s="68" t="s">
        <v>77</v>
      </c>
      <c r="B10" s="68" t="s">
        <v>78</v>
      </c>
      <c r="C10" s="15">
        <v>19023909.39</v>
      </c>
      <c r="D10" s="15">
        <v>18930439.77</v>
      </c>
      <c r="E10" s="15">
        <v>18656439.77</v>
      </c>
      <c r="F10" s="15">
        <v>274000</v>
      </c>
      <c r="G10" s="15">
        <v>93469.62</v>
      </c>
    </row>
    <row r="11" ht="20.25" customHeight="1" spans="1:7">
      <c r="A11" s="66" t="s">
        <v>79</v>
      </c>
      <c r="B11" s="66" t="s">
        <v>80</v>
      </c>
      <c r="C11" s="15">
        <v>5704686.28</v>
      </c>
      <c r="D11" s="15">
        <v>5567454.28</v>
      </c>
      <c r="E11" s="15">
        <v>5480454.28</v>
      </c>
      <c r="F11" s="15">
        <v>87000</v>
      </c>
      <c r="G11" s="15">
        <v>137232</v>
      </c>
    </row>
    <row r="12" ht="20.25" customHeight="1" spans="1:7">
      <c r="A12" s="67" t="s">
        <v>81</v>
      </c>
      <c r="B12" s="67" t="s">
        <v>82</v>
      </c>
      <c r="C12" s="15">
        <v>5567454.28</v>
      </c>
      <c r="D12" s="15">
        <v>5567454.28</v>
      </c>
      <c r="E12" s="15">
        <v>5480454.28</v>
      </c>
      <c r="F12" s="15">
        <v>87000</v>
      </c>
      <c r="G12" s="15"/>
    </row>
    <row r="13" ht="20.25" customHeight="1" spans="1:7">
      <c r="A13" s="68" t="s">
        <v>83</v>
      </c>
      <c r="B13" s="68" t="s">
        <v>84</v>
      </c>
      <c r="C13" s="15">
        <v>957000</v>
      </c>
      <c r="D13" s="15">
        <v>957000</v>
      </c>
      <c r="E13" s="15">
        <v>870000</v>
      </c>
      <c r="F13" s="15">
        <v>87000</v>
      </c>
      <c r="G13" s="15"/>
    </row>
    <row r="14" ht="20.25" customHeight="1" spans="1:7">
      <c r="A14" s="68" t="s">
        <v>85</v>
      </c>
      <c r="B14" s="68" t="s">
        <v>86</v>
      </c>
      <c r="C14" s="15">
        <v>2805206.08</v>
      </c>
      <c r="D14" s="15">
        <v>2805206.08</v>
      </c>
      <c r="E14" s="15">
        <v>2805206.08</v>
      </c>
      <c r="F14" s="15"/>
      <c r="G14" s="15"/>
    </row>
    <row r="15" ht="20.25" customHeight="1" spans="1:7">
      <c r="A15" s="68" t="s">
        <v>87</v>
      </c>
      <c r="B15" s="68" t="s">
        <v>88</v>
      </c>
      <c r="C15" s="15">
        <v>1805248.2</v>
      </c>
      <c r="D15" s="15">
        <v>1805248.2</v>
      </c>
      <c r="E15" s="15">
        <v>1805248.2</v>
      </c>
      <c r="F15" s="15"/>
      <c r="G15" s="15"/>
    </row>
    <row r="16" ht="20.25" customHeight="1" spans="1:7">
      <c r="A16" s="67" t="s">
        <v>89</v>
      </c>
      <c r="B16" s="67" t="s">
        <v>90</v>
      </c>
      <c r="C16" s="15">
        <v>137232</v>
      </c>
      <c r="D16" s="15"/>
      <c r="E16" s="15"/>
      <c r="F16" s="15"/>
      <c r="G16" s="15">
        <v>137232</v>
      </c>
    </row>
    <row r="17" ht="20.25" customHeight="1" spans="1:7">
      <c r="A17" s="68" t="s">
        <v>91</v>
      </c>
      <c r="B17" s="68" t="s">
        <v>92</v>
      </c>
      <c r="C17" s="15">
        <v>137232</v>
      </c>
      <c r="D17" s="15"/>
      <c r="E17" s="15"/>
      <c r="F17" s="15"/>
      <c r="G17" s="15">
        <v>137232</v>
      </c>
    </row>
    <row r="18" ht="20.25" customHeight="1" spans="1:7">
      <c r="A18" s="66" t="s">
        <v>93</v>
      </c>
      <c r="B18" s="66" t="s">
        <v>94</v>
      </c>
      <c r="C18" s="15">
        <v>3100915.68</v>
      </c>
      <c r="D18" s="15">
        <v>3100915.68</v>
      </c>
      <c r="E18" s="15">
        <v>3100915.68</v>
      </c>
      <c r="F18" s="15"/>
      <c r="G18" s="15"/>
    </row>
    <row r="19" ht="20.25" customHeight="1" spans="1:7">
      <c r="A19" s="67" t="s">
        <v>95</v>
      </c>
      <c r="B19" s="67" t="s">
        <v>96</v>
      </c>
      <c r="C19" s="15">
        <v>3100915.68</v>
      </c>
      <c r="D19" s="15">
        <v>3100915.68</v>
      </c>
      <c r="E19" s="15">
        <v>3100915.68</v>
      </c>
      <c r="F19" s="15"/>
      <c r="G19" s="15"/>
    </row>
    <row r="20" ht="20.25" customHeight="1" spans="1:7">
      <c r="A20" s="68" t="s">
        <v>97</v>
      </c>
      <c r="B20" s="68" t="s">
        <v>98</v>
      </c>
      <c r="C20" s="15">
        <v>1455200.65</v>
      </c>
      <c r="D20" s="15">
        <v>1455200.65</v>
      </c>
      <c r="E20" s="15">
        <v>1455200.65</v>
      </c>
      <c r="F20" s="15"/>
      <c r="G20" s="15"/>
    </row>
    <row r="21" ht="20.25" customHeight="1" spans="1:7">
      <c r="A21" s="68" t="s">
        <v>99</v>
      </c>
      <c r="B21" s="68" t="s">
        <v>100</v>
      </c>
      <c r="C21" s="15">
        <v>1464146.34</v>
      </c>
      <c r="D21" s="15">
        <v>1464146.34</v>
      </c>
      <c r="E21" s="15">
        <v>1464146.34</v>
      </c>
      <c r="F21" s="15"/>
      <c r="G21" s="15"/>
    </row>
    <row r="22" ht="20.25" customHeight="1" spans="1:7">
      <c r="A22" s="68" t="s">
        <v>101</v>
      </c>
      <c r="B22" s="68" t="s">
        <v>102</v>
      </c>
      <c r="C22" s="15">
        <v>181568.69</v>
      </c>
      <c r="D22" s="15">
        <v>181568.69</v>
      </c>
      <c r="E22" s="15">
        <v>181568.69</v>
      </c>
      <c r="F22" s="15"/>
      <c r="G22" s="15"/>
    </row>
    <row r="23" ht="20.25" customHeight="1" spans="1:7">
      <c r="A23" s="66" t="s">
        <v>103</v>
      </c>
      <c r="B23" s="66" t="s">
        <v>104</v>
      </c>
      <c r="C23" s="15">
        <v>2064396</v>
      </c>
      <c r="D23" s="15">
        <v>2064396</v>
      </c>
      <c r="E23" s="15">
        <v>2064396</v>
      </c>
      <c r="F23" s="15"/>
      <c r="G23" s="15"/>
    </row>
    <row r="24" ht="20.25" customHeight="1" spans="1:7">
      <c r="A24" s="67" t="s">
        <v>105</v>
      </c>
      <c r="B24" s="67" t="s">
        <v>106</v>
      </c>
      <c r="C24" s="15">
        <v>2064396</v>
      </c>
      <c r="D24" s="15">
        <v>2064396</v>
      </c>
      <c r="E24" s="15">
        <v>2064396</v>
      </c>
      <c r="F24" s="15"/>
      <c r="G24" s="15"/>
    </row>
    <row r="25" ht="20.25" customHeight="1" spans="1:7">
      <c r="A25" s="68" t="s">
        <v>107</v>
      </c>
      <c r="B25" s="68" t="s">
        <v>108</v>
      </c>
      <c r="C25" s="15">
        <v>2064396</v>
      </c>
      <c r="D25" s="15">
        <v>2064396</v>
      </c>
      <c r="E25" s="15">
        <v>2064396</v>
      </c>
      <c r="F25" s="15"/>
      <c r="G25" s="15"/>
    </row>
    <row r="26" ht="20.25" customHeight="1" spans="1:7">
      <c r="A26" s="50" t="s">
        <v>109</v>
      </c>
      <c r="B26" s="50"/>
      <c r="C26" s="51">
        <v>30213296.15</v>
      </c>
      <c r="D26" s="51">
        <v>29663205.73</v>
      </c>
      <c r="E26" s="51">
        <v>29302205.73</v>
      </c>
      <c r="F26" s="51">
        <v>361000</v>
      </c>
      <c r="G26" s="51">
        <v>550090.42</v>
      </c>
    </row>
  </sheetData>
  <mergeCells count="7">
    <mergeCell ref="A2:G2"/>
    <mergeCell ref="A3:C3"/>
    <mergeCell ref="A4:B4"/>
    <mergeCell ref="D4:F4"/>
    <mergeCell ref="A26:B26"/>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8.85" defaultRowHeight="15" customHeight="1" outlineLevelRow="6" outlineLevelCol="5"/>
  <cols>
    <col min="1" max="6" width="28.575" customWidth="1"/>
  </cols>
  <sheetData>
    <row r="1" ht="18.75" customHeight="1" spans="1:6">
      <c r="A1" s="59"/>
      <c r="B1" s="59"/>
      <c r="C1" s="60"/>
      <c r="D1" s="1"/>
      <c r="E1" s="1"/>
      <c r="F1" s="61" t="s">
        <v>127</v>
      </c>
    </row>
    <row r="2" ht="41.25" customHeight="1" spans="1:6">
      <c r="A2" s="62" t="s">
        <v>128</v>
      </c>
      <c r="B2" s="62"/>
      <c r="C2" s="62"/>
      <c r="D2" s="62"/>
      <c r="E2" s="62"/>
      <c r="F2" s="62"/>
    </row>
    <row r="3" ht="18.75" customHeight="1" spans="1:6">
      <c r="A3" s="4" t="str">
        <f>"单位名称："&amp;"元江哈尼族彝族傣族自治县曼来中心小学"</f>
        <v>单位名称：元江哈尼族彝族傣族自治县曼来中心小学</v>
      </c>
      <c r="B3" s="4"/>
      <c r="C3" s="4"/>
      <c r="D3" s="63"/>
      <c r="E3" s="1"/>
      <c r="F3" s="61" t="s">
        <v>29</v>
      </c>
    </row>
    <row r="4" ht="18.75" customHeight="1" spans="1:6">
      <c r="A4" s="12" t="s">
        <v>129</v>
      </c>
      <c r="B4" s="32" t="s">
        <v>130</v>
      </c>
      <c r="C4" s="32" t="s">
        <v>131</v>
      </c>
      <c r="D4" s="32"/>
      <c r="E4" s="32"/>
      <c r="F4" s="32" t="s">
        <v>132</v>
      </c>
    </row>
    <row r="5" ht="18.75" customHeight="1" spans="1:6">
      <c r="A5" s="12"/>
      <c r="B5" s="32"/>
      <c r="C5" s="32" t="s">
        <v>34</v>
      </c>
      <c r="D5" s="32" t="s">
        <v>133</v>
      </c>
      <c r="E5" s="32" t="s">
        <v>134</v>
      </c>
      <c r="F5" s="32"/>
    </row>
    <row r="6" ht="18.75" customHeight="1" spans="1:6">
      <c r="A6" s="64">
        <v>1</v>
      </c>
      <c r="B6" s="65">
        <v>2</v>
      </c>
      <c r="C6" s="64">
        <v>3</v>
      </c>
      <c r="D6" s="64">
        <v>4</v>
      </c>
      <c r="E6" s="64">
        <v>5</v>
      </c>
      <c r="F6" s="64">
        <v>6</v>
      </c>
    </row>
    <row r="7" ht="20.25" customHeight="1" spans="1:6">
      <c r="A7" s="15">
        <v>2903.04</v>
      </c>
      <c r="B7" s="15"/>
      <c r="C7" s="15"/>
      <c r="D7" s="15"/>
      <c r="E7" s="15"/>
      <c r="F7" s="15">
        <v>2903.04</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2"/>
  <sheetViews>
    <sheetView showZeros="0" topLeftCell="A4" workbookViewId="0">
      <selection activeCell="I32" sqref="I32"/>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135</v>
      </c>
    </row>
    <row r="2" ht="45" customHeight="1" spans="1:23">
      <c r="A2" s="3" t="s">
        <v>136</v>
      </c>
      <c r="B2" s="3"/>
      <c r="C2" s="3"/>
      <c r="D2" s="3"/>
      <c r="E2" s="3"/>
      <c r="F2" s="3"/>
      <c r="G2" s="3"/>
      <c r="H2" s="3"/>
      <c r="I2" s="3"/>
      <c r="J2" s="3"/>
      <c r="K2" s="3"/>
      <c r="L2" s="55"/>
      <c r="M2" s="55"/>
      <c r="N2" s="55"/>
      <c r="O2" s="55"/>
      <c r="P2" s="55"/>
      <c r="Q2" s="55"/>
      <c r="R2" s="55"/>
      <c r="S2" s="55"/>
      <c r="T2" s="55"/>
      <c r="U2" s="55"/>
      <c r="V2" s="55"/>
      <c r="W2" s="55"/>
    </row>
    <row r="3" ht="18.75" customHeight="1" spans="1:23">
      <c r="A3" s="4" t="str">
        <f>"单位名称："&amp;"元江哈尼族彝族傣族自治县曼来中心小学"</f>
        <v>单位名称：元江哈尼族彝族傣族自治县曼来中心小学</v>
      </c>
      <c r="B3" s="4"/>
      <c r="C3" s="4"/>
      <c r="D3" s="4"/>
      <c r="E3" s="4"/>
      <c r="F3" s="4"/>
      <c r="G3" s="4"/>
      <c r="H3" s="56"/>
      <c r="I3" s="56"/>
      <c r="J3" s="56"/>
      <c r="K3" s="56"/>
      <c r="L3" s="5"/>
      <c r="M3" s="5"/>
      <c r="N3" s="5"/>
      <c r="O3" s="5"/>
      <c r="P3" s="5"/>
      <c r="Q3" s="5"/>
      <c r="R3" s="5"/>
      <c r="S3" s="5"/>
      <c r="T3" s="5"/>
      <c r="U3" s="5"/>
      <c r="V3" s="5"/>
      <c r="W3" s="5" t="s">
        <v>29</v>
      </c>
    </row>
    <row r="4" ht="18.75" customHeight="1" spans="1:23">
      <c r="A4" s="57" t="s">
        <v>137</v>
      </c>
      <c r="B4" s="57" t="s">
        <v>138</v>
      </c>
      <c r="C4" s="57" t="s">
        <v>139</v>
      </c>
      <c r="D4" s="57" t="s">
        <v>140</v>
      </c>
      <c r="E4" s="57" t="s">
        <v>141</v>
      </c>
      <c r="F4" s="57" t="s">
        <v>142</v>
      </c>
      <c r="G4" s="57" t="s">
        <v>143</v>
      </c>
      <c r="H4" s="58" t="s">
        <v>32</v>
      </c>
      <c r="I4" s="58" t="s">
        <v>144</v>
      </c>
      <c r="J4" s="57"/>
      <c r="K4" s="57"/>
      <c r="L4" s="57"/>
      <c r="M4" s="57"/>
      <c r="N4" s="57" t="s">
        <v>145</v>
      </c>
      <c r="O4" s="57"/>
      <c r="P4" s="57"/>
      <c r="Q4" s="57" t="s">
        <v>38</v>
      </c>
      <c r="R4" s="57" t="s">
        <v>62</v>
      </c>
      <c r="S4" s="57"/>
      <c r="T4" s="57"/>
      <c r="U4" s="57"/>
      <c r="V4" s="57"/>
      <c r="W4" s="57"/>
    </row>
    <row r="5" ht="18.75" customHeight="1" spans="1:23">
      <c r="A5" s="57"/>
      <c r="B5" s="57"/>
      <c r="C5" s="57"/>
      <c r="D5" s="57"/>
      <c r="E5" s="57"/>
      <c r="F5" s="57"/>
      <c r="G5" s="57"/>
      <c r="H5" s="58" t="s">
        <v>146</v>
      </c>
      <c r="I5" s="58" t="s">
        <v>147</v>
      </c>
      <c r="J5" s="57" t="s">
        <v>36</v>
      </c>
      <c r="K5" s="57" t="s">
        <v>37</v>
      </c>
      <c r="L5" s="57"/>
      <c r="M5" s="57"/>
      <c r="N5" s="57" t="s">
        <v>145</v>
      </c>
      <c r="O5" s="57" t="s">
        <v>36</v>
      </c>
      <c r="P5" s="57" t="s">
        <v>37</v>
      </c>
      <c r="Q5" s="57" t="s">
        <v>38</v>
      </c>
      <c r="R5" s="57" t="s">
        <v>62</v>
      </c>
      <c r="S5" s="57" t="s">
        <v>41</v>
      </c>
      <c r="T5" s="57" t="s">
        <v>42</v>
      </c>
      <c r="U5" s="57" t="s">
        <v>43</v>
      </c>
      <c r="V5" s="57" t="s">
        <v>44</v>
      </c>
      <c r="W5" s="57" t="s">
        <v>45</v>
      </c>
    </row>
    <row r="6" ht="18.75" customHeight="1" spans="1:23">
      <c r="A6" s="57"/>
      <c r="B6" s="57"/>
      <c r="C6" s="57"/>
      <c r="D6" s="57"/>
      <c r="E6" s="57"/>
      <c r="F6" s="57"/>
      <c r="G6" s="57"/>
      <c r="H6" s="58"/>
      <c r="I6" s="58" t="s">
        <v>148</v>
      </c>
      <c r="J6" s="57" t="s">
        <v>149</v>
      </c>
      <c r="K6" s="57" t="s">
        <v>150</v>
      </c>
      <c r="L6" s="57" t="s">
        <v>151</v>
      </c>
      <c r="M6" s="57" t="s">
        <v>152</v>
      </c>
      <c r="N6" s="57" t="s">
        <v>35</v>
      </c>
      <c r="O6" s="57" t="s">
        <v>36</v>
      </c>
      <c r="P6" s="57" t="s">
        <v>37</v>
      </c>
      <c r="Q6" s="57"/>
      <c r="R6" s="57" t="s">
        <v>34</v>
      </c>
      <c r="S6" s="57" t="s">
        <v>41</v>
      </c>
      <c r="T6" s="57" t="s">
        <v>42</v>
      </c>
      <c r="U6" s="57" t="s">
        <v>43</v>
      </c>
      <c r="V6" s="57" t="s">
        <v>44</v>
      </c>
      <c r="W6" s="57" t="s">
        <v>45</v>
      </c>
    </row>
    <row r="7" ht="22.65" customHeight="1" spans="1:23">
      <c r="A7" s="57"/>
      <c r="B7" s="57"/>
      <c r="C7" s="57"/>
      <c r="D7" s="57"/>
      <c r="E7" s="57"/>
      <c r="F7" s="57"/>
      <c r="G7" s="57"/>
      <c r="H7" s="58"/>
      <c r="I7" s="58" t="s">
        <v>34</v>
      </c>
      <c r="J7" s="57"/>
      <c r="K7" s="57"/>
      <c r="L7" s="57"/>
      <c r="M7" s="57"/>
      <c r="N7" s="57"/>
      <c r="O7" s="57"/>
      <c r="P7" s="57"/>
      <c r="Q7" s="57"/>
      <c r="R7" s="57"/>
      <c r="S7" s="57"/>
      <c r="T7" s="57"/>
      <c r="U7" s="57"/>
      <c r="V7" s="57"/>
      <c r="W7" s="57"/>
    </row>
    <row r="8" ht="18.75" customHeight="1" spans="1:23">
      <c r="A8" s="58" t="s">
        <v>46</v>
      </c>
      <c r="B8" s="58">
        <v>2</v>
      </c>
      <c r="C8" s="58">
        <v>3</v>
      </c>
      <c r="D8" s="58">
        <v>4</v>
      </c>
      <c r="E8" s="58">
        <v>5</v>
      </c>
      <c r="F8" s="58">
        <v>6</v>
      </c>
      <c r="G8" s="58">
        <v>7</v>
      </c>
      <c r="H8" s="58">
        <v>8</v>
      </c>
      <c r="I8" s="58">
        <v>9</v>
      </c>
      <c r="J8" s="58">
        <v>10</v>
      </c>
      <c r="K8" s="58">
        <v>11</v>
      </c>
      <c r="L8" s="58">
        <v>12</v>
      </c>
      <c r="M8" s="58">
        <v>13</v>
      </c>
      <c r="N8" s="58">
        <v>14</v>
      </c>
      <c r="O8" s="58">
        <v>15</v>
      </c>
      <c r="P8" s="58">
        <v>16</v>
      </c>
      <c r="Q8" s="58">
        <v>17</v>
      </c>
      <c r="R8" s="58">
        <v>18</v>
      </c>
      <c r="S8" s="58">
        <v>19</v>
      </c>
      <c r="T8" s="58">
        <v>20</v>
      </c>
      <c r="U8" s="58">
        <v>21</v>
      </c>
      <c r="V8" s="58">
        <v>22</v>
      </c>
      <c r="W8" s="58">
        <v>23</v>
      </c>
    </row>
    <row r="9" ht="18.75" customHeight="1" spans="1:23">
      <c r="A9" s="8" t="s">
        <v>56</v>
      </c>
      <c r="B9" s="8" t="s">
        <v>153</v>
      </c>
      <c r="C9" s="9" t="s">
        <v>154</v>
      </c>
      <c r="D9" s="8" t="s">
        <v>77</v>
      </c>
      <c r="E9" s="8" t="s">
        <v>78</v>
      </c>
      <c r="F9" s="8" t="s">
        <v>155</v>
      </c>
      <c r="G9" s="8" t="s">
        <v>156</v>
      </c>
      <c r="H9" s="15">
        <v>8006520</v>
      </c>
      <c r="I9" s="15">
        <v>8006520</v>
      </c>
      <c r="J9" s="15"/>
      <c r="K9" s="15"/>
      <c r="L9" s="15">
        <v>8006520</v>
      </c>
      <c r="M9" s="15"/>
      <c r="N9" s="15"/>
      <c r="O9" s="15"/>
      <c r="P9" s="15"/>
      <c r="Q9" s="15"/>
      <c r="R9" s="15"/>
      <c r="S9" s="15"/>
      <c r="T9" s="15"/>
      <c r="U9" s="15"/>
      <c r="V9" s="15"/>
      <c r="W9" s="15"/>
    </row>
    <row r="10" ht="18.75" customHeight="1" spans="1:23">
      <c r="A10" s="8" t="s">
        <v>56</v>
      </c>
      <c r="B10" s="8" t="s">
        <v>153</v>
      </c>
      <c r="C10" s="9" t="s">
        <v>154</v>
      </c>
      <c r="D10" s="8" t="s">
        <v>77</v>
      </c>
      <c r="E10" s="8" t="s">
        <v>78</v>
      </c>
      <c r="F10" s="8" t="s">
        <v>157</v>
      </c>
      <c r="G10" s="8" t="s">
        <v>158</v>
      </c>
      <c r="H10" s="15">
        <v>822000</v>
      </c>
      <c r="I10" s="15">
        <v>822000</v>
      </c>
      <c r="J10" s="15"/>
      <c r="K10" s="15"/>
      <c r="L10" s="15">
        <v>822000</v>
      </c>
      <c r="M10" s="15"/>
      <c r="N10" s="15"/>
      <c r="O10" s="15"/>
      <c r="P10" s="43"/>
      <c r="Q10" s="15"/>
      <c r="R10" s="15"/>
      <c r="S10" s="15"/>
      <c r="T10" s="15"/>
      <c r="U10" s="15"/>
      <c r="V10" s="15"/>
      <c r="W10" s="15"/>
    </row>
    <row r="11" ht="18.75" customHeight="1" spans="1:23">
      <c r="A11" s="8" t="s">
        <v>56</v>
      </c>
      <c r="B11" s="8" t="s">
        <v>153</v>
      </c>
      <c r="C11" s="9" t="s">
        <v>154</v>
      </c>
      <c r="D11" s="8" t="s">
        <v>77</v>
      </c>
      <c r="E11" s="8" t="s">
        <v>78</v>
      </c>
      <c r="F11" s="8" t="s">
        <v>157</v>
      </c>
      <c r="G11" s="8" t="s">
        <v>158</v>
      </c>
      <c r="H11" s="15">
        <v>753564</v>
      </c>
      <c r="I11" s="15">
        <v>753564</v>
      </c>
      <c r="J11" s="15"/>
      <c r="K11" s="15"/>
      <c r="L11" s="15">
        <v>753564</v>
      </c>
      <c r="M11" s="15"/>
      <c r="N11" s="15"/>
      <c r="O11" s="15"/>
      <c r="P11" s="43"/>
      <c r="Q11" s="15"/>
      <c r="R11" s="15"/>
      <c r="S11" s="15"/>
      <c r="T11" s="15"/>
      <c r="U11" s="15"/>
      <c r="V11" s="15"/>
      <c r="W11" s="15"/>
    </row>
    <row r="12" ht="18.75" customHeight="1" spans="1:23">
      <c r="A12" s="8" t="s">
        <v>56</v>
      </c>
      <c r="B12" s="8" t="s">
        <v>153</v>
      </c>
      <c r="C12" s="9" t="s">
        <v>154</v>
      </c>
      <c r="D12" s="8" t="s">
        <v>77</v>
      </c>
      <c r="E12" s="8" t="s">
        <v>78</v>
      </c>
      <c r="F12" s="8" t="s">
        <v>159</v>
      </c>
      <c r="G12" s="8" t="s">
        <v>160</v>
      </c>
      <c r="H12" s="15">
        <v>41100</v>
      </c>
      <c r="I12" s="15">
        <v>41100</v>
      </c>
      <c r="J12" s="15"/>
      <c r="K12" s="15"/>
      <c r="L12" s="15">
        <v>41100</v>
      </c>
      <c r="M12" s="15"/>
      <c r="N12" s="15"/>
      <c r="O12" s="15"/>
      <c r="P12" s="43"/>
      <c r="Q12" s="15"/>
      <c r="R12" s="15"/>
      <c r="S12" s="15"/>
      <c r="T12" s="15"/>
      <c r="U12" s="15"/>
      <c r="V12" s="15"/>
      <c r="W12" s="15"/>
    </row>
    <row r="13" ht="18.75" customHeight="1" spans="1:23">
      <c r="A13" s="8" t="s">
        <v>56</v>
      </c>
      <c r="B13" s="8" t="s">
        <v>153</v>
      </c>
      <c r="C13" s="9" t="s">
        <v>154</v>
      </c>
      <c r="D13" s="8" t="s">
        <v>77</v>
      </c>
      <c r="E13" s="8" t="s">
        <v>78</v>
      </c>
      <c r="F13" s="8" t="s">
        <v>161</v>
      </c>
      <c r="G13" s="8" t="s">
        <v>162</v>
      </c>
      <c r="H13" s="15">
        <v>2309700</v>
      </c>
      <c r="I13" s="15">
        <v>2309700</v>
      </c>
      <c r="J13" s="15"/>
      <c r="K13" s="15"/>
      <c r="L13" s="15">
        <v>2309700</v>
      </c>
      <c r="M13" s="15"/>
      <c r="N13" s="15"/>
      <c r="O13" s="15"/>
      <c r="P13" s="43"/>
      <c r="Q13" s="15"/>
      <c r="R13" s="15"/>
      <c r="S13" s="15"/>
      <c r="T13" s="15"/>
      <c r="U13" s="15"/>
      <c r="V13" s="15"/>
      <c r="W13" s="15"/>
    </row>
    <row r="14" ht="18.75" customHeight="1" spans="1:23">
      <c r="A14" s="8" t="s">
        <v>56</v>
      </c>
      <c r="B14" s="8" t="s">
        <v>153</v>
      </c>
      <c r="C14" s="9" t="s">
        <v>154</v>
      </c>
      <c r="D14" s="8" t="s">
        <v>77</v>
      </c>
      <c r="E14" s="8" t="s">
        <v>78</v>
      </c>
      <c r="F14" s="8" t="s">
        <v>161</v>
      </c>
      <c r="G14" s="8" t="s">
        <v>162</v>
      </c>
      <c r="H14" s="15">
        <v>4110000</v>
      </c>
      <c r="I14" s="15">
        <v>4110000</v>
      </c>
      <c r="J14" s="15"/>
      <c r="K14" s="15"/>
      <c r="L14" s="15">
        <v>4110000</v>
      </c>
      <c r="M14" s="15"/>
      <c r="N14" s="15"/>
      <c r="O14" s="15"/>
      <c r="P14" s="43"/>
      <c r="Q14" s="15"/>
      <c r="R14" s="15"/>
      <c r="S14" s="15"/>
      <c r="T14" s="15"/>
      <c r="U14" s="15"/>
      <c r="V14" s="15"/>
      <c r="W14" s="15"/>
    </row>
    <row r="15" ht="18.75" customHeight="1" spans="1:23">
      <c r="A15" s="8" t="s">
        <v>56</v>
      </c>
      <c r="B15" s="8" t="s">
        <v>163</v>
      </c>
      <c r="C15" s="9" t="s">
        <v>164</v>
      </c>
      <c r="D15" s="8" t="s">
        <v>77</v>
      </c>
      <c r="E15" s="8" t="s">
        <v>78</v>
      </c>
      <c r="F15" s="8" t="s">
        <v>165</v>
      </c>
      <c r="G15" s="8" t="s">
        <v>166</v>
      </c>
      <c r="H15" s="15">
        <v>122727.77</v>
      </c>
      <c r="I15" s="15">
        <v>122727.77</v>
      </c>
      <c r="J15" s="15"/>
      <c r="K15" s="15"/>
      <c r="L15" s="15">
        <v>122727.77</v>
      </c>
      <c r="M15" s="15"/>
      <c r="N15" s="15"/>
      <c r="O15" s="15"/>
      <c r="P15" s="43"/>
      <c r="Q15" s="15"/>
      <c r="R15" s="15"/>
      <c r="S15" s="15"/>
      <c r="T15" s="15"/>
      <c r="U15" s="15"/>
      <c r="V15" s="15"/>
      <c r="W15" s="15"/>
    </row>
    <row r="16" ht="18.75" customHeight="1" spans="1:23">
      <c r="A16" s="8" t="s">
        <v>56</v>
      </c>
      <c r="B16" s="8" t="s">
        <v>163</v>
      </c>
      <c r="C16" s="9" t="s">
        <v>164</v>
      </c>
      <c r="D16" s="8" t="s">
        <v>85</v>
      </c>
      <c r="E16" s="8" t="s">
        <v>86</v>
      </c>
      <c r="F16" s="8" t="s">
        <v>167</v>
      </c>
      <c r="G16" s="8" t="s">
        <v>168</v>
      </c>
      <c r="H16" s="15">
        <v>2805206.08</v>
      </c>
      <c r="I16" s="15">
        <v>2805206.08</v>
      </c>
      <c r="J16" s="15"/>
      <c r="K16" s="15"/>
      <c r="L16" s="15">
        <v>2805206.08</v>
      </c>
      <c r="M16" s="15"/>
      <c r="N16" s="15"/>
      <c r="O16" s="15"/>
      <c r="P16" s="43"/>
      <c r="Q16" s="15"/>
      <c r="R16" s="15"/>
      <c r="S16" s="15"/>
      <c r="T16" s="15"/>
      <c r="U16" s="15"/>
      <c r="V16" s="15"/>
      <c r="W16" s="15"/>
    </row>
    <row r="17" ht="18.75" customHeight="1" spans="1:23">
      <c r="A17" s="8" t="s">
        <v>56</v>
      </c>
      <c r="B17" s="8" t="s">
        <v>163</v>
      </c>
      <c r="C17" s="9" t="s">
        <v>164</v>
      </c>
      <c r="D17" s="8" t="s">
        <v>97</v>
      </c>
      <c r="E17" s="8" t="s">
        <v>98</v>
      </c>
      <c r="F17" s="8" t="s">
        <v>169</v>
      </c>
      <c r="G17" s="8" t="s">
        <v>170</v>
      </c>
      <c r="H17" s="15">
        <v>1455200.65</v>
      </c>
      <c r="I17" s="15">
        <v>1455200.65</v>
      </c>
      <c r="J17" s="15"/>
      <c r="K17" s="15"/>
      <c r="L17" s="15">
        <v>1455200.65</v>
      </c>
      <c r="M17" s="15"/>
      <c r="N17" s="15"/>
      <c r="O17" s="15"/>
      <c r="P17" s="43"/>
      <c r="Q17" s="15"/>
      <c r="R17" s="15"/>
      <c r="S17" s="15"/>
      <c r="T17" s="15"/>
      <c r="U17" s="15"/>
      <c r="V17" s="15"/>
      <c r="W17" s="15"/>
    </row>
    <row r="18" ht="18.75" customHeight="1" spans="1:23">
      <c r="A18" s="8" t="s">
        <v>56</v>
      </c>
      <c r="B18" s="8" t="s">
        <v>163</v>
      </c>
      <c r="C18" s="9" t="s">
        <v>164</v>
      </c>
      <c r="D18" s="8" t="s">
        <v>99</v>
      </c>
      <c r="E18" s="8" t="s">
        <v>100</v>
      </c>
      <c r="F18" s="8" t="s">
        <v>171</v>
      </c>
      <c r="G18" s="8" t="s">
        <v>172</v>
      </c>
      <c r="H18" s="15">
        <v>1464146.34</v>
      </c>
      <c r="I18" s="15">
        <v>1464146.34</v>
      </c>
      <c r="J18" s="15"/>
      <c r="K18" s="15"/>
      <c r="L18" s="15">
        <v>1464146.34</v>
      </c>
      <c r="M18" s="15"/>
      <c r="N18" s="15"/>
      <c r="O18" s="15"/>
      <c r="P18" s="43"/>
      <c r="Q18" s="15"/>
      <c r="R18" s="15"/>
      <c r="S18" s="15"/>
      <c r="T18" s="15"/>
      <c r="U18" s="15"/>
      <c r="V18" s="15"/>
      <c r="W18" s="15"/>
    </row>
    <row r="19" ht="18.75" customHeight="1" spans="1:23">
      <c r="A19" s="8" t="s">
        <v>56</v>
      </c>
      <c r="B19" s="8" t="s">
        <v>163</v>
      </c>
      <c r="C19" s="9" t="s">
        <v>164</v>
      </c>
      <c r="D19" s="8" t="s">
        <v>101</v>
      </c>
      <c r="E19" s="8" t="s">
        <v>102</v>
      </c>
      <c r="F19" s="8" t="s">
        <v>165</v>
      </c>
      <c r="G19" s="8" t="s">
        <v>166</v>
      </c>
      <c r="H19" s="15">
        <v>93906</v>
      </c>
      <c r="I19" s="15">
        <v>93906</v>
      </c>
      <c r="J19" s="15"/>
      <c r="K19" s="15"/>
      <c r="L19" s="15">
        <v>93906</v>
      </c>
      <c r="M19" s="15"/>
      <c r="N19" s="15"/>
      <c r="O19" s="15"/>
      <c r="P19" s="43"/>
      <c r="Q19" s="15"/>
      <c r="R19" s="15"/>
      <c r="S19" s="15"/>
      <c r="T19" s="15"/>
      <c r="U19" s="15"/>
      <c r="V19" s="15"/>
      <c r="W19" s="15"/>
    </row>
    <row r="20" ht="18.75" customHeight="1" spans="1:23">
      <c r="A20" s="8" t="s">
        <v>56</v>
      </c>
      <c r="B20" s="8" t="s">
        <v>163</v>
      </c>
      <c r="C20" s="9" t="s">
        <v>164</v>
      </c>
      <c r="D20" s="8" t="s">
        <v>101</v>
      </c>
      <c r="E20" s="8" t="s">
        <v>102</v>
      </c>
      <c r="F20" s="8" t="s">
        <v>165</v>
      </c>
      <c r="G20" s="8" t="s">
        <v>166</v>
      </c>
      <c r="H20" s="15">
        <v>87662.69</v>
      </c>
      <c r="I20" s="15">
        <v>87662.69</v>
      </c>
      <c r="J20" s="15"/>
      <c r="K20" s="15"/>
      <c r="L20" s="15">
        <v>87662.69</v>
      </c>
      <c r="M20" s="15"/>
      <c r="N20" s="15"/>
      <c r="O20" s="15"/>
      <c r="P20" s="43"/>
      <c r="Q20" s="15"/>
      <c r="R20" s="15"/>
      <c r="S20" s="15"/>
      <c r="T20" s="15"/>
      <c r="U20" s="15"/>
      <c r="V20" s="15"/>
      <c r="W20" s="15"/>
    </row>
    <row r="21" ht="18.75" customHeight="1" spans="1:23">
      <c r="A21" s="8" t="s">
        <v>56</v>
      </c>
      <c r="B21" s="8" t="s">
        <v>173</v>
      </c>
      <c r="C21" s="9" t="s">
        <v>108</v>
      </c>
      <c r="D21" s="8" t="s">
        <v>107</v>
      </c>
      <c r="E21" s="8" t="s">
        <v>108</v>
      </c>
      <c r="F21" s="8" t="s">
        <v>174</v>
      </c>
      <c r="G21" s="8" t="s">
        <v>108</v>
      </c>
      <c r="H21" s="15">
        <v>2064396</v>
      </c>
      <c r="I21" s="15">
        <v>2064396</v>
      </c>
      <c r="J21" s="15"/>
      <c r="K21" s="15"/>
      <c r="L21" s="15">
        <v>2064396</v>
      </c>
      <c r="M21" s="15"/>
      <c r="N21" s="15"/>
      <c r="O21" s="15"/>
      <c r="P21" s="43"/>
      <c r="Q21" s="15"/>
      <c r="R21" s="15"/>
      <c r="S21" s="15"/>
      <c r="T21" s="15"/>
      <c r="U21" s="15"/>
      <c r="V21" s="15"/>
      <c r="W21" s="15"/>
    </row>
    <row r="22" ht="18.75" customHeight="1" spans="1:23">
      <c r="A22" s="8" t="s">
        <v>56</v>
      </c>
      <c r="B22" s="8" t="s">
        <v>175</v>
      </c>
      <c r="C22" s="9" t="s">
        <v>176</v>
      </c>
      <c r="D22" s="8" t="s">
        <v>77</v>
      </c>
      <c r="E22" s="8" t="s">
        <v>78</v>
      </c>
      <c r="F22" s="8" t="s">
        <v>177</v>
      </c>
      <c r="G22" s="8" t="s">
        <v>176</v>
      </c>
      <c r="H22" s="15">
        <v>205500</v>
      </c>
      <c r="I22" s="15">
        <v>205500</v>
      </c>
      <c r="J22" s="15"/>
      <c r="K22" s="15"/>
      <c r="L22" s="15">
        <v>205500</v>
      </c>
      <c r="M22" s="15"/>
      <c r="N22" s="15"/>
      <c r="O22" s="15"/>
      <c r="P22" s="43"/>
      <c r="Q22" s="15"/>
      <c r="R22" s="15"/>
      <c r="S22" s="15"/>
      <c r="T22" s="15"/>
      <c r="U22" s="15"/>
      <c r="V22" s="15"/>
      <c r="W22" s="15"/>
    </row>
    <row r="23" ht="18.75" customHeight="1" spans="1:23">
      <c r="A23" s="8" t="s">
        <v>56</v>
      </c>
      <c r="B23" s="8" t="s">
        <v>178</v>
      </c>
      <c r="C23" s="9" t="s">
        <v>179</v>
      </c>
      <c r="D23" s="8" t="s">
        <v>83</v>
      </c>
      <c r="E23" s="8" t="s">
        <v>84</v>
      </c>
      <c r="F23" s="8" t="s">
        <v>180</v>
      </c>
      <c r="G23" s="8" t="s">
        <v>181</v>
      </c>
      <c r="H23" s="15">
        <v>87000</v>
      </c>
      <c r="I23" s="15">
        <v>87000</v>
      </c>
      <c r="J23" s="15"/>
      <c r="K23" s="15"/>
      <c r="L23" s="15">
        <v>87000</v>
      </c>
      <c r="M23" s="15"/>
      <c r="N23" s="15"/>
      <c r="O23" s="15"/>
      <c r="P23" s="43"/>
      <c r="Q23" s="15"/>
      <c r="R23" s="15"/>
      <c r="S23" s="15"/>
      <c r="T23" s="15"/>
      <c r="U23" s="15"/>
      <c r="V23" s="15"/>
      <c r="W23" s="15"/>
    </row>
    <row r="24" ht="18.75" customHeight="1" spans="1:23">
      <c r="A24" s="8" t="s">
        <v>56</v>
      </c>
      <c r="B24" s="8" t="s">
        <v>182</v>
      </c>
      <c r="C24" s="9" t="s">
        <v>183</v>
      </c>
      <c r="D24" s="8" t="s">
        <v>77</v>
      </c>
      <c r="E24" s="8" t="s">
        <v>78</v>
      </c>
      <c r="F24" s="8" t="s">
        <v>161</v>
      </c>
      <c r="G24" s="8" t="s">
        <v>162</v>
      </c>
      <c r="H24" s="15">
        <v>491556</v>
      </c>
      <c r="I24" s="15">
        <v>491556</v>
      </c>
      <c r="J24" s="15"/>
      <c r="K24" s="15"/>
      <c r="L24" s="15">
        <v>491556</v>
      </c>
      <c r="M24" s="15"/>
      <c r="N24" s="15"/>
      <c r="O24" s="15"/>
      <c r="P24" s="43"/>
      <c r="Q24" s="15"/>
      <c r="R24" s="15"/>
      <c r="S24" s="15"/>
      <c r="T24" s="15"/>
      <c r="U24" s="15"/>
      <c r="V24" s="15"/>
      <c r="W24" s="15"/>
    </row>
    <row r="25" ht="18.75" customHeight="1" spans="1:23">
      <c r="A25" s="8" t="s">
        <v>56</v>
      </c>
      <c r="B25" s="8" t="s">
        <v>182</v>
      </c>
      <c r="C25" s="9" t="s">
        <v>183</v>
      </c>
      <c r="D25" s="8" t="s">
        <v>77</v>
      </c>
      <c r="E25" s="8" t="s">
        <v>78</v>
      </c>
      <c r="F25" s="8" t="s">
        <v>161</v>
      </c>
      <c r="G25" s="8" t="s">
        <v>162</v>
      </c>
      <c r="H25" s="15">
        <v>1645644</v>
      </c>
      <c r="I25" s="15">
        <v>1645644</v>
      </c>
      <c r="J25" s="15"/>
      <c r="K25" s="15"/>
      <c r="L25" s="15">
        <v>1645644</v>
      </c>
      <c r="M25" s="15"/>
      <c r="N25" s="15"/>
      <c r="O25" s="15"/>
      <c r="P25" s="43"/>
      <c r="Q25" s="15"/>
      <c r="R25" s="15"/>
      <c r="S25" s="15"/>
      <c r="T25" s="15"/>
      <c r="U25" s="15"/>
      <c r="V25" s="15"/>
      <c r="W25" s="15"/>
    </row>
    <row r="26" ht="18.75" customHeight="1" spans="1:23">
      <c r="A26" s="8" t="s">
        <v>56</v>
      </c>
      <c r="B26" s="8" t="s">
        <v>182</v>
      </c>
      <c r="C26" s="9" t="s">
        <v>183</v>
      </c>
      <c r="D26" s="8" t="s">
        <v>77</v>
      </c>
      <c r="E26" s="8" t="s">
        <v>78</v>
      </c>
      <c r="F26" s="8" t="s">
        <v>161</v>
      </c>
      <c r="G26" s="8" t="s">
        <v>162</v>
      </c>
      <c r="H26" s="15">
        <v>328800</v>
      </c>
      <c r="I26" s="15">
        <v>328800</v>
      </c>
      <c r="J26" s="15"/>
      <c r="K26" s="15"/>
      <c r="L26" s="15">
        <v>328800</v>
      </c>
      <c r="M26" s="15"/>
      <c r="N26" s="15"/>
      <c r="O26" s="15"/>
      <c r="P26" s="43"/>
      <c r="Q26" s="15"/>
      <c r="R26" s="15"/>
      <c r="S26" s="15"/>
      <c r="T26" s="15"/>
      <c r="U26" s="15"/>
      <c r="V26" s="15"/>
      <c r="W26" s="15"/>
    </row>
    <row r="27" ht="18.75" customHeight="1" spans="1:23">
      <c r="A27" s="8" t="s">
        <v>56</v>
      </c>
      <c r="B27" s="8" t="s">
        <v>184</v>
      </c>
      <c r="C27" s="9" t="s">
        <v>185</v>
      </c>
      <c r="D27" s="8" t="s">
        <v>83</v>
      </c>
      <c r="E27" s="8" t="s">
        <v>84</v>
      </c>
      <c r="F27" s="8" t="s">
        <v>186</v>
      </c>
      <c r="G27" s="8" t="s">
        <v>187</v>
      </c>
      <c r="H27" s="15">
        <v>870000</v>
      </c>
      <c r="I27" s="15">
        <v>870000</v>
      </c>
      <c r="J27" s="15"/>
      <c r="K27" s="15"/>
      <c r="L27" s="15">
        <v>870000</v>
      </c>
      <c r="M27" s="15"/>
      <c r="N27" s="15"/>
      <c r="O27" s="15"/>
      <c r="P27" s="43"/>
      <c r="Q27" s="15"/>
      <c r="R27" s="15"/>
      <c r="S27" s="15"/>
      <c r="T27" s="15"/>
      <c r="U27" s="15"/>
      <c r="V27" s="15"/>
      <c r="W27" s="15"/>
    </row>
    <row r="28" ht="18.75" customHeight="1" spans="1:23">
      <c r="A28" s="8" t="s">
        <v>56</v>
      </c>
      <c r="B28" s="8" t="s">
        <v>188</v>
      </c>
      <c r="C28" s="9" t="s">
        <v>189</v>
      </c>
      <c r="D28" s="8" t="s">
        <v>77</v>
      </c>
      <c r="E28" s="8" t="s">
        <v>78</v>
      </c>
      <c r="F28" s="8" t="s">
        <v>180</v>
      </c>
      <c r="G28" s="8" t="s">
        <v>181</v>
      </c>
      <c r="H28" s="15">
        <v>68500</v>
      </c>
      <c r="I28" s="15">
        <v>68500</v>
      </c>
      <c r="J28" s="15"/>
      <c r="K28" s="15"/>
      <c r="L28" s="15">
        <v>68500</v>
      </c>
      <c r="M28" s="15"/>
      <c r="N28" s="15"/>
      <c r="O28" s="15"/>
      <c r="P28" s="43"/>
      <c r="Q28" s="15"/>
      <c r="R28" s="15"/>
      <c r="S28" s="15"/>
      <c r="T28" s="15"/>
      <c r="U28" s="15"/>
      <c r="V28" s="15"/>
      <c r="W28" s="15"/>
    </row>
    <row r="29" ht="18.75" customHeight="1" spans="1:23">
      <c r="A29" s="8" t="s">
        <v>56</v>
      </c>
      <c r="B29" s="8" t="s">
        <v>190</v>
      </c>
      <c r="C29" s="9" t="s">
        <v>191</v>
      </c>
      <c r="D29" s="8" t="s">
        <v>77</v>
      </c>
      <c r="E29" s="8" t="s">
        <v>78</v>
      </c>
      <c r="F29" s="8" t="s">
        <v>186</v>
      </c>
      <c r="G29" s="8" t="s">
        <v>187</v>
      </c>
      <c r="H29" s="15">
        <v>24828</v>
      </c>
      <c r="I29" s="15">
        <v>24828</v>
      </c>
      <c r="J29" s="15"/>
      <c r="K29" s="15"/>
      <c r="L29" s="15">
        <v>24828</v>
      </c>
      <c r="M29" s="15"/>
      <c r="N29" s="15"/>
      <c r="O29" s="15"/>
      <c r="P29" s="43"/>
      <c r="Q29" s="15"/>
      <c r="R29" s="15"/>
      <c r="S29" s="15"/>
      <c r="T29" s="15"/>
      <c r="U29" s="15"/>
      <c r="V29" s="15"/>
      <c r="W29" s="15"/>
    </row>
    <row r="30" ht="18.75" customHeight="1" spans="1:23">
      <c r="A30" s="8" t="s">
        <v>56</v>
      </c>
      <c r="B30" s="8" t="s">
        <v>192</v>
      </c>
      <c r="C30" s="9" t="s">
        <v>193</v>
      </c>
      <c r="D30" s="8" t="s">
        <v>87</v>
      </c>
      <c r="E30" s="8" t="s">
        <v>88</v>
      </c>
      <c r="F30" s="8" t="s">
        <v>194</v>
      </c>
      <c r="G30" s="8" t="s">
        <v>195</v>
      </c>
      <c r="H30" s="15">
        <v>1805248.2</v>
      </c>
      <c r="I30" s="15">
        <v>1805248.2</v>
      </c>
      <c r="J30" s="15"/>
      <c r="K30" s="15"/>
      <c r="L30" s="15">
        <v>1805248.2</v>
      </c>
      <c r="M30" s="15"/>
      <c r="N30" s="15"/>
      <c r="O30" s="15"/>
      <c r="P30" s="43"/>
      <c r="Q30" s="15"/>
      <c r="R30" s="15"/>
      <c r="S30" s="15"/>
      <c r="T30" s="15"/>
      <c r="U30" s="15"/>
      <c r="V30" s="15"/>
      <c r="W30" s="15"/>
    </row>
    <row r="31" ht="18.75" customHeight="1" spans="1:23">
      <c r="A31" s="8" t="s">
        <v>56</v>
      </c>
      <c r="B31" s="8" t="s">
        <v>196</v>
      </c>
      <c r="C31" s="9" t="s">
        <v>197</v>
      </c>
      <c r="D31" s="8" t="s">
        <v>77</v>
      </c>
      <c r="E31" s="8" t="s">
        <v>78</v>
      </c>
      <c r="F31" s="8" t="s">
        <v>198</v>
      </c>
      <c r="G31" s="8" t="s">
        <v>199</v>
      </c>
      <c r="H31" s="15">
        <v>480000</v>
      </c>
      <c r="I31" s="15"/>
      <c r="J31" s="15"/>
      <c r="K31" s="15"/>
      <c r="L31" s="15"/>
      <c r="M31" s="15"/>
      <c r="N31" s="15"/>
      <c r="O31" s="15"/>
      <c r="P31" s="43"/>
      <c r="Q31" s="15"/>
      <c r="R31" s="15">
        <v>480000</v>
      </c>
      <c r="S31" s="15"/>
      <c r="T31" s="15"/>
      <c r="U31" s="15"/>
      <c r="V31" s="15"/>
      <c r="W31" s="15">
        <v>480000</v>
      </c>
    </row>
    <row r="32" ht="18.75" customHeight="1" spans="1:23">
      <c r="A32" s="11" t="s">
        <v>32</v>
      </c>
      <c r="B32" s="11"/>
      <c r="C32" s="11"/>
      <c r="D32" s="11"/>
      <c r="E32" s="11"/>
      <c r="F32" s="11"/>
      <c r="G32" s="11"/>
      <c r="H32" s="15">
        <v>30143205.73</v>
      </c>
      <c r="I32" s="15">
        <v>29663205.73</v>
      </c>
      <c r="J32" s="15"/>
      <c r="K32" s="15"/>
      <c r="L32" s="15">
        <v>29663205.73</v>
      </c>
      <c r="M32" s="15"/>
      <c r="N32" s="15"/>
      <c r="O32" s="15"/>
      <c r="P32" s="15"/>
      <c r="Q32" s="15"/>
      <c r="R32" s="15">
        <v>480000</v>
      </c>
      <c r="S32" s="15"/>
      <c r="T32" s="15"/>
      <c r="U32" s="15"/>
      <c r="V32" s="15"/>
      <c r="W32" s="15">
        <v>480000</v>
      </c>
    </row>
  </sheetData>
  <mergeCells count="30">
    <mergeCell ref="A2:W2"/>
    <mergeCell ref="A3:G3"/>
    <mergeCell ref="I4:W4"/>
    <mergeCell ref="I5:M5"/>
    <mergeCell ref="N5:P5"/>
    <mergeCell ref="R5:W5"/>
    <mergeCell ref="A32:G3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topLeftCell="A7" workbookViewId="0">
      <selection activeCell="J40" sqref="J40"/>
    </sheetView>
  </sheetViews>
  <sheetFormatPr defaultColWidth="8.85" defaultRowHeight="15" customHeight="1"/>
  <cols>
    <col min="1" max="2" width="28.575" customWidth="1"/>
    <col min="3" max="3" width="33.375" customWidth="1"/>
    <col min="4"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200</v>
      </c>
    </row>
    <row r="2" ht="45" customHeight="1" spans="1:23">
      <c r="A2" s="3" t="s">
        <v>201</v>
      </c>
      <c r="B2" s="3"/>
      <c r="C2" s="3"/>
      <c r="D2" s="3"/>
      <c r="E2" s="3"/>
      <c r="F2" s="3"/>
      <c r="G2" s="3"/>
      <c r="H2" s="3"/>
      <c r="I2" s="3"/>
      <c r="J2" s="3"/>
      <c r="K2" s="3"/>
      <c r="L2" s="3"/>
      <c r="M2" s="3"/>
      <c r="N2" s="55"/>
      <c r="O2" s="55"/>
      <c r="P2" s="55"/>
      <c r="Q2" s="55"/>
      <c r="R2" s="55"/>
      <c r="S2" s="55"/>
      <c r="T2" s="55"/>
      <c r="U2" s="55"/>
      <c r="V2" s="55"/>
      <c r="W2" s="55"/>
    </row>
    <row r="3" ht="18.75" customHeight="1" spans="1:23">
      <c r="A3" s="4" t="str">
        <f>"单位名称："&amp;"元江哈尼族彝族傣族自治县曼来中心小学"</f>
        <v>单位名称：元江哈尼族彝族傣族自治县曼来中心小学</v>
      </c>
      <c r="B3" s="4"/>
      <c r="C3" s="4"/>
      <c r="D3" s="4"/>
      <c r="E3" s="4"/>
      <c r="F3" s="4"/>
      <c r="G3" s="4"/>
      <c r="H3" s="4"/>
      <c r="I3" s="56"/>
      <c r="J3" s="56"/>
      <c r="K3" s="56"/>
      <c r="L3" s="56"/>
      <c r="M3" s="56"/>
      <c r="N3" s="5"/>
      <c r="O3" s="5"/>
      <c r="P3" s="5"/>
      <c r="Q3" s="5"/>
      <c r="R3" s="5"/>
      <c r="S3" s="5"/>
      <c r="T3" s="5"/>
      <c r="U3" s="5"/>
      <c r="V3" s="5"/>
      <c r="W3" s="5" t="s">
        <v>29</v>
      </c>
    </row>
    <row r="4" ht="18.75" customHeight="1" spans="1:23">
      <c r="A4" s="12" t="s">
        <v>202</v>
      </c>
      <c r="B4" s="12" t="s">
        <v>138</v>
      </c>
      <c r="C4" s="12" t="s">
        <v>139</v>
      </c>
      <c r="D4" s="12" t="s">
        <v>203</v>
      </c>
      <c r="E4" s="12" t="s">
        <v>140</v>
      </c>
      <c r="F4" s="12" t="s">
        <v>141</v>
      </c>
      <c r="G4" s="12" t="s">
        <v>204</v>
      </c>
      <c r="H4" s="12" t="s">
        <v>143</v>
      </c>
      <c r="I4" s="32" t="s">
        <v>32</v>
      </c>
      <c r="J4" s="32" t="s">
        <v>205</v>
      </c>
      <c r="K4" s="12"/>
      <c r="L4" s="12"/>
      <c r="M4" s="12"/>
      <c r="N4" s="12" t="s">
        <v>145</v>
      </c>
      <c r="O4" s="12"/>
      <c r="P4" s="12"/>
      <c r="Q4" s="12" t="s">
        <v>38</v>
      </c>
      <c r="R4" s="12" t="s">
        <v>62</v>
      </c>
      <c r="S4" s="12"/>
      <c r="T4" s="12"/>
      <c r="U4" s="12"/>
      <c r="V4" s="12"/>
      <c r="W4" s="12"/>
    </row>
    <row r="5" ht="18.75" customHeight="1" spans="1:23">
      <c r="A5" s="12"/>
      <c r="B5" s="12"/>
      <c r="C5" s="12"/>
      <c r="D5" s="12"/>
      <c r="E5" s="12"/>
      <c r="F5" s="12"/>
      <c r="G5" s="12"/>
      <c r="H5" s="12"/>
      <c r="I5" s="32" t="s">
        <v>146</v>
      </c>
      <c r="J5" s="32" t="s">
        <v>35</v>
      </c>
      <c r="K5" s="12"/>
      <c r="L5" s="12" t="s">
        <v>36</v>
      </c>
      <c r="M5" s="12" t="s">
        <v>37</v>
      </c>
      <c r="N5" s="12" t="s">
        <v>35</v>
      </c>
      <c r="O5" s="12" t="s">
        <v>36</v>
      </c>
      <c r="P5" s="12" t="s">
        <v>37</v>
      </c>
      <c r="Q5" s="12" t="s">
        <v>38</v>
      </c>
      <c r="R5" s="12" t="s">
        <v>34</v>
      </c>
      <c r="S5" s="12" t="s">
        <v>41</v>
      </c>
      <c r="T5" s="12" t="s">
        <v>42</v>
      </c>
      <c r="U5" s="12" t="s">
        <v>43</v>
      </c>
      <c r="V5" s="12" t="s">
        <v>44</v>
      </c>
      <c r="W5" s="12" t="s">
        <v>45</v>
      </c>
    </row>
    <row r="6" ht="18.75" customHeight="1" spans="1:23">
      <c r="A6" s="12"/>
      <c r="B6" s="12"/>
      <c r="C6" s="12"/>
      <c r="D6" s="12"/>
      <c r="E6" s="12"/>
      <c r="F6" s="12"/>
      <c r="G6" s="12"/>
      <c r="H6" s="12"/>
      <c r="I6" s="32"/>
      <c r="J6" s="32" t="s">
        <v>35</v>
      </c>
      <c r="K6" s="12"/>
      <c r="L6" s="12" t="s">
        <v>36</v>
      </c>
      <c r="M6" s="12" t="s">
        <v>37</v>
      </c>
      <c r="N6" s="12" t="s">
        <v>35</v>
      </c>
      <c r="O6" s="12" t="s">
        <v>36</v>
      </c>
      <c r="P6" s="12" t="s">
        <v>37</v>
      </c>
      <c r="Q6" s="12"/>
      <c r="R6" s="12" t="s">
        <v>34</v>
      </c>
      <c r="S6" s="12" t="s">
        <v>41</v>
      </c>
      <c r="T6" s="12" t="s">
        <v>42</v>
      </c>
      <c r="U6" s="12" t="s">
        <v>43</v>
      </c>
      <c r="V6" s="12" t="s">
        <v>44</v>
      </c>
      <c r="W6" s="12" t="s">
        <v>45</v>
      </c>
    </row>
    <row r="7" ht="22.65" customHeight="1" spans="1:23">
      <c r="A7" s="12"/>
      <c r="B7" s="12"/>
      <c r="C7" s="12"/>
      <c r="D7" s="12"/>
      <c r="E7" s="12"/>
      <c r="F7" s="12"/>
      <c r="G7" s="12"/>
      <c r="H7" s="12"/>
      <c r="I7" s="32"/>
      <c r="J7" s="32" t="s">
        <v>34</v>
      </c>
      <c r="K7" s="12" t="s">
        <v>206</v>
      </c>
      <c r="L7" s="12"/>
      <c r="M7" s="12"/>
      <c r="N7" s="12"/>
      <c r="O7" s="12"/>
      <c r="P7" s="12"/>
      <c r="Q7" s="12"/>
      <c r="R7" s="12"/>
      <c r="S7" s="12"/>
      <c r="T7" s="12"/>
      <c r="U7" s="12"/>
      <c r="V7" s="12"/>
      <c r="W7" s="12"/>
    </row>
    <row r="8" ht="18.75" customHeight="1" spans="1:23">
      <c r="A8" s="13" t="s">
        <v>46</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207</v>
      </c>
      <c r="D9" s="8"/>
      <c r="E9" s="8"/>
      <c r="F9" s="8"/>
      <c r="G9" s="8"/>
      <c r="H9" s="8"/>
      <c r="I9" s="10">
        <v>93469.62</v>
      </c>
      <c r="J9" s="10">
        <v>93469.62</v>
      </c>
      <c r="K9" s="10">
        <v>93469.62</v>
      </c>
      <c r="L9" s="10"/>
      <c r="M9" s="10"/>
      <c r="N9" s="10"/>
      <c r="O9" s="10"/>
      <c r="P9" s="10"/>
      <c r="Q9" s="10"/>
      <c r="R9" s="10"/>
      <c r="S9" s="10"/>
      <c r="T9" s="10"/>
      <c r="U9" s="10"/>
      <c r="V9" s="10"/>
      <c r="W9" s="10"/>
    </row>
    <row r="10" ht="18.75" customHeight="1" spans="1:23">
      <c r="A10" s="8" t="s">
        <v>208</v>
      </c>
      <c r="B10" s="8" t="s">
        <v>209</v>
      </c>
      <c r="C10" s="9" t="s">
        <v>207</v>
      </c>
      <c r="D10" s="8" t="s">
        <v>56</v>
      </c>
      <c r="E10" s="8" t="s">
        <v>77</v>
      </c>
      <c r="F10" s="8" t="s">
        <v>78</v>
      </c>
      <c r="G10" s="8" t="s">
        <v>210</v>
      </c>
      <c r="H10" s="8" t="s">
        <v>211</v>
      </c>
      <c r="I10" s="10">
        <v>6804</v>
      </c>
      <c r="J10" s="10">
        <v>6804</v>
      </c>
      <c r="K10" s="10">
        <v>6804</v>
      </c>
      <c r="L10" s="10"/>
      <c r="M10" s="10"/>
      <c r="N10" s="10"/>
      <c r="O10" s="10"/>
      <c r="P10" s="10"/>
      <c r="Q10" s="10"/>
      <c r="R10" s="10"/>
      <c r="S10" s="10"/>
      <c r="T10" s="10"/>
      <c r="U10" s="10"/>
      <c r="V10" s="10"/>
      <c r="W10" s="10"/>
    </row>
    <row r="11" ht="18.75" customHeight="1" spans="1:23">
      <c r="A11" s="8" t="s">
        <v>208</v>
      </c>
      <c r="B11" s="8" t="s">
        <v>209</v>
      </c>
      <c r="C11" s="9" t="s">
        <v>207</v>
      </c>
      <c r="D11" s="8" t="s">
        <v>56</v>
      </c>
      <c r="E11" s="8" t="s">
        <v>77</v>
      </c>
      <c r="F11" s="8" t="s">
        <v>78</v>
      </c>
      <c r="G11" s="8" t="s">
        <v>210</v>
      </c>
      <c r="H11" s="8" t="s">
        <v>211</v>
      </c>
      <c r="I11" s="10">
        <v>5376</v>
      </c>
      <c r="J11" s="10">
        <v>5376</v>
      </c>
      <c r="K11" s="10">
        <v>5376</v>
      </c>
      <c r="L11" s="10"/>
      <c r="M11" s="10"/>
      <c r="N11" s="10"/>
      <c r="O11" s="10"/>
      <c r="P11" s="43"/>
      <c r="Q11" s="10"/>
      <c r="R11" s="10"/>
      <c r="S11" s="10"/>
      <c r="T11" s="10"/>
      <c r="U11" s="10"/>
      <c r="V11" s="10"/>
      <c r="W11" s="10"/>
    </row>
    <row r="12" ht="18.75" customHeight="1" spans="1:23">
      <c r="A12" s="8" t="s">
        <v>208</v>
      </c>
      <c r="B12" s="8" t="s">
        <v>209</v>
      </c>
      <c r="C12" s="9" t="s">
        <v>207</v>
      </c>
      <c r="D12" s="8" t="s">
        <v>56</v>
      </c>
      <c r="E12" s="8" t="s">
        <v>77</v>
      </c>
      <c r="F12" s="8" t="s">
        <v>78</v>
      </c>
      <c r="G12" s="8" t="s">
        <v>210</v>
      </c>
      <c r="H12" s="8" t="s">
        <v>211</v>
      </c>
      <c r="I12" s="10">
        <v>1641.6</v>
      </c>
      <c r="J12" s="10">
        <v>1641.6</v>
      </c>
      <c r="K12" s="10">
        <v>1641.6</v>
      </c>
      <c r="L12" s="10"/>
      <c r="M12" s="10"/>
      <c r="N12" s="10"/>
      <c r="O12" s="10"/>
      <c r="P12" s="43"/>
      <c r="Q12" s="10"/>
      <c r="R12" s="10"/>
      <c r="S12" s="10"/>
      <c r="T12" s="10"/>
      <c r="U12" s="10"/>
      <c r="V12" s="10"/>
      <c r="W12" s="10"/>
    </row>
    <row r="13" ht="18.75" customHeight="1" spans="1:23">
      <c r="A13" s="8" t="s">
        <v>208</v>
      </c>
      <c r="B13" s="8" t="s">
        <v>209</v>
      </c>
      <c r="C13" s="9" t="s">
        <v>207</v>
      </c>
      <c r="D13" s="8" t="s">
        <v>56</v>
      </c>
      <c r="E13" s="8" t="s">
        <v>77</v>
      </c>
      <c r="F13" s="8" t="s">
        <v>78</v>
      </c>
      <c r="G13" s="8" t="s">
        <v>212</v>
      </c>
      <c r="H13" s="8" t="s">
        <v>213</v>
      </c>
      <c r="I13" s="10">
        <v>20148.48</v>
      </c>
      <c r="J13" s="10">
        <v>20148.48</v>
      </c>
      <c r="K13" s="10">
        <v>20148.48</v>
      </c>
      <c r="L13" s="10"/>
      <c r="M13" s="10"/>
      <c r="N13" s="10"/>
      <c r="O13" s="10"/>
      <c r="P13" s="43"/>
      <c r="Q13" s="10"/>
      <c r="R13" s="10"/>
      <c r="S13" s="10"/>
      <c r="T13" s="10"/>
      <c r="U13" s="10"/>
      <c r="V13" s="10"/>
      <c r="W13" s="10"/>
    </row>
    <row r="14" ht="18.75" customHeight="1" spans="1:23">
      <c r="A14" s="8" t="s">
        <v>208</v>
      </c>
      <c r="B14" s="8" t="s">
        <v>209</v>
      </c>
      <c r="C14" s="9" t="s">
        <v>207</v>
      </c>
      <c r="D14" s="8" t="s">
        <v>56</v>
      </c>
      <c r="E14" s="8" t="s">
        <v>77</v>
      </c>
      <c r="F14" s="8" t="s">
        <v>78</v>
      </c>
      <c r="G14" s="8" t="s">
        <v>214</v>
      </c>
      <c r="H14" s="8" t="s">
        <v>132</v>
      </c>
      <c r="I14" s="10">
        <v>2903.04</v>
      </c>
      <c r="J14" s="10">
        <v>2903.04</v>
      </c>
      <c r="K14" s="10">
        <v>2903.04</v>
      </c>
      <c r="L14" s="10"/>
      <c r="M14" s="10"/>
      <c r="N14" s="10"/>
      <c r="O14" s="10"/>
      <c r="P14" s="43"/>
      <c r="Q14" s="10"/>
      <c r="R14" s="10"/>
      <c r="S14" s="10"/>
      <c r="T14" s="10"/>
      <c r="U14" s="10"/>
      <c r="V14" s="10"/>
      <c r="W14" s="10"/>
    </row>
    <row r="15" ht="18.75" customHeight="1" spans="1:23">
      <c r="A15" s="8" t="s">
        <v>208</v>
      </c>
      <c r="B15" s="8" t="s">
        <v>209</v>
      </c>
      <c r="C15" s="9" t="s">
        <v>207</v>
      </c>
      <c r="D15" s="8" t="s">
        <v>56</v>
      </c>
      <c r="E15" s="8" t="s">
        <v>77</v>
      </c>
      <c r="F15" s="8" t="s">
        <v>78</v>
      </c>
      <c r="G15" s="8" t="s">
        <v>215</v>
      </c>
      <c r="H15" s="8" t="s">
        <v>216</v>
      </c>
      <c r="I15" s="10">
        <v>32784</v>
      </c>
      <c r="J15" s="10">
        <v>32784</v>
      </c>
      <c r="K15" s="10">
        <v>32784</v>
      </c>
      <c r="L15" s="10"/>
      <c r="M15" s="10"/>
      <c r="N15" s="10"/>
      <c r="O15" s="10"/>
      <c r="P15" s="43"/>
      <c r="Q15" s="10"/>
      <c r="R15" s="10"/>
      <c r="S15" s="10"/>
      <c r="T15" s="10"/>
      <c r="U15" s="10"/>
      <c r="V15" s="10"/>
      <c r="W15" s="10"/>
    </row>
    <row r="16" ht="18.75" customHeight="1" spans="1:23">
      <c r="A16" s="8" t="s">
        <v>208</v>
      </c>
      <c r="B16" s="8" t="s">
        <v>209</v>
      </c>
      <c r="C16" s="9" t="s">
        <v>207</v>
      </c>
      <c r="D16" s="8" t="s">
        <v>56</v>
      </c>
      <c r="E16" s="8" t="s">
        <v>77</v>
      </c>
      <c r="F16" s="8" t="s">
        <v>78</v>
      </c>
      <c r="G16" s="8" t="s">
        <v>215</v>
      </c>
      <c r="H16" s="8" t="s">
        <v>216</v>
      </c>
      <c r="I16" s="10">
        <v>21075</v>
      </c>
      <c r="J16" s="10">
        <v>21075</v>
      </c>
      <c r="K16" s="10">
        <v>21075</v>
      </c>
      <c r="L16" s="10"/>
      <c r="M16" s="10"/>
      <c r="N16" s="10"/>
      <c r="O16" s="10"/>
      <c r="P16" s="43"/>
      <c r="Q16" s="10"/>
      <c r="R16" s="10"/>
      <c r="S16" s="10"/>
      <c r="T16" s="10"/>
      <c r="U16" s="10"/>
      <c r="V16" s="10"/>
      <c r="W16" s="10"/>
    </row>
    <row r="17" ht="18.75" customHeight="1" spans="1:23">
      <c r="A17" s="8" t="s">
        <v>208</v>
      </c>
      <c r="B17" s="8" t="s">
        <v>209</v>
      </c>
      <c r="C17" s="9" t="s">
        <v>207</v>
      </c>
      <c r="D17" s="8" t="s">
        <v>56</v>
      </c>
      <c r="E17" s="8" t="s">
        <v>77</v>
      </c>
      <c r="F17" s="8" t="s">
        <v>78</v>
      </c>
      <c r="G17" s="8" t="s">
        <v>215</v>
      </c>
      <c r="H17" s="8" t="s">
        <v>216</v>
      </c>
      <c r="I17" s="10">
        <v>2737.5</v>
      </c>
      <c r="J17" s="10">
        <v>2737.5</v>
      </c>
      <c r="K17" s="10">
        <v>2737.5</v>
      </c>
      <c r="L17" s="10"/>
      <c r="M17" s="10"/>
      <c r="N17" s="10"/>
      <c r="O17" s="10"/>
      <c r="P17" s="43"/>
      <c r="Q17" s="10"/>
      <c r="R17" s="10"/>
      <c r="S17" s="10"/>
      <c r="T17" s="10"/>
      <c r="U17" s="10"/>
      <c r="V17" s="10"/>
      <c r="W17" s="10"/>
    </row>
    <row r="18" ht="18.75" customHeight="1" spans="1:23">
      <c r="A18" s="43"/>
      <c r="B18" s="43"/>
      <c r="C18" s="9" t="s">
        <v>217</v>
      </c>
      <c r="D18" s="43"/>
      <c r="E18" s="43"/>
      <c r="F18" s="43"/>
      <c r="G18" s="43"/>
      <c r="H18" s="43"/>
      <c r="I18" s="10">
        <v>1894000</v>
      </c>
      <c r="J18" s="10"/>
      <c r="K18" s="10"/>
      <c r="L18" s="10"/>
      <c r="M18" s="10"/>
      <c r="N18" s="10"/>
      <c r="O18" s="10"/>
      <c r="P18" s="43"/>
      <c r="Q18" s="10"/>
      <c r="R18" s="10">
        <v>1894000</v>
      </c>
      <c r="S18" s="10"/>
      <c r="T18" s="10"/>
      <c r="U18" s="10"/>
      <c r="V18" s="10"/>
      <c r="W18" s="10">
        <v>1894000</v>
      </c>
    </row>
    <row r="19" ht="18.75" customHeight="1" spans="1:23">
      <c r="A19" s="8" t="s">
        <v>218</v>
      </c>
      <c r="B19" s="8" t="s">
        <v>219</v>
      </c>
      <c r="C19" s="9" t="s">
        <v>217</v>
      </c>
      <c r="D19" s="8" t="s">
        <v>56</v>
      </c>
      <c r="E19" s="8" t="s">
        <v>77</v>
      </c>
      <c r="F19" s="8" t="s">
        <v>78</v>
      </c>
      <c r="G19" s="8" t="s">
        <v>210</v>
      </c>
      <c r="H19" s="8" t="s">
        <v>211</v>
      </c>
      <c r="I19" s="10">
        <v>80000</v>
      </c>
      <c r="J19" s="10"/>
      <c r="K19" s="10"/>
      <c r="L19" s="10"/>
      <c r="M19" s="10"/>
      <c r="N19" s="10"/>
      <c r="O19" s="10"/>
      <c r="P19" s="43"/>
      <c r="Q19" s="10"/>
      <c r="R19" s="10">
        <v>80000</v>
      </c>
      <c r="S19" s="10"/>
      <c r="T19" s="10"/>
      <c r="U19" s="10"/>
      <c r="V19" s="10"/>
      <c r="W19" s="10">
        <v>80000</v>
      </c>
    </row>
    <row r="20" ht="18.75" customHeight="1" spans="1:23">
      <c r="A20" s="8" t="s">
        <v>218</v>
      </c>
      <c r="B20" s="8" t="s">
        <v>219</v>
      </c>
      <c r="C20" s="9" t="s">
        <v>217</v>
      </c>
      <c r="D20" s="8" t="s">
        <v>56</v>
      </c>
      <c r="E20" s="8" t="s">
        <v>77</v>
      </c>
      <c r="F20" s="8" t="s">
        <v>78</v>
      </c>
      <c r="G20" s="8" t="s">
        <v>220</v>
      </c>
      <c r="H20" s="8" t="s">
        <v>221</v>
      </c>
      <c r="I20" s="10">
        <v>50000</v>
      </c>
      <c r="J20" s="10"/>
      <c r="K20" s="10"/>
      <c r="L20" s="10"/>
      <c r="M20" s="10"/>
      <c r="N20" s="10"/>
      <c r="O20" s="10"/>
      <c r="P20" s="43"/>
      <c r="Q20" s="10"/>
      <c r="R20" s="10">
        <v>50000</v>
      </c>
      <c r="S20" s="10"/>
      <c r="T20" s="10"/>
      <c r="U20" s="10"/>
      <c r="V20" s="10"/>
      <c r="W20" s="10">
        <v>50000</v>
      </c>
    </row>
    <row r="21" ht="18.75" customHeight="1" spans="1:23">
      <c r="A21" s="8" t="s">
        <v>218</v>
      </c>
      <c r="B21" s="8" t="s">
        <v>219</v>
      </c>
      <c r="C21" s="9" t="s">
        <v>217</v>
      </c>
      <c r="D21" s="8" t="s">
        <v>56</v>
      </c>
      <c r="E21" s="8" t="s">
        <v>77</v>
      </c>
      <c r="F21" s="8" t="s">
        <v>78</v>
      </c>
      <c r="G21" s="8" t="s">
        <v>222</v>
      </c>
      <c r="H21" s="8" t="s">
        <v>223</v>
      </c>
      <c r="I21" s="10">
        <v>10000</v>
      </c>
      <c r="J21" s="10"/>
      <c r="K21" s="10"/>
      <c r="L21" s="10"/>
      <c r="M21" s="10"/>
      <c r="N21" s="10"/>
      <c r="O21" s="10"/>
      <c r="P21" s="43"/>
      <c r="Q21" s="10"/>
      <c r="R21" s="10">
        <v>10000</v>
      </c>
      <c r="S21" s="10"/>
      <c r="T21" s="10"/>
      <c r="U21" s="10"/>
      <c r="V21" s="10"/>
      <c r="W21" s="10">
        <v>10000</v>
      </c>
    </row>
    <row r="22" ht="18.75" customHeight="1" spans="1:23">
      <c r="A22" s="8" t="s">
        <v>218</v>
      </c>
      <c r="B22" s="8" t="s">
        <v>219</v>
      </c>
      <c r="C22" s="9" t="s">
        <v>217</v>
      </c>
      <c r="D22" s="8" t="s">
        <v>56</v>
      </c>
      <c r="E22" s="8" t="s">
        <v>77</v>
      </c>
      <c r="F22" s="8" t="s">
        <v>78</v>
      </c>
      <c r="G22" s="8" t="s">
        <v>180</v>
      </c>
      <c r="H22" s="8" t="s">
        <v>181</v>
      </c>
      <c r="I22" s="10">
        <v>4000</v>
      </c>
      <c r="J22" s="10"/>
      <c r="K22" s="10"/>
      <c r="L22" s="10"/>
      <c r="M22" s="10"/>
      <c r="N22" s="10"/>
      <c r="O22" s="10"/>
      <c r="P22" s="43"/>
      <c r="Q22" s="10"/>
      <c r="R22" s="10">
        <v>4000</v>
      </c>
      <c r="S22" s="10"/>
      <c r="T22" s="10"/>
      <c r="U22" s="10"/>
      <c r="V22" s="10"/>
      <c r="W22" s="10">
        <v>4000</v>
      </c>
    </row>
    <row r="23" ht="18.75" customHeight="1" spans="1:23">
      <c r="A23" s="8" t="s">
        <v>218</v>
      </c>
      <c r="B23" s="8" t="s">
        <v>219</v>
      </c>
      <c r="C23" s="9" t="s">
        <v>217</v>
      </c>
      <c r="D23" s="8" t="s">
        <v>56</v>
      </c>
      <c r="E23" s="8" t="s">
        <v>77</v>
      </c>
      <c r="F23" s="8" t="s">
        <v>78</v>
      </c>
      <c r="G23" s="8" t="s">
        <v>180</v>
      </c>
      <c r="H23" s="8" t="s">
        <v>181</v>
      </c>
      <c r="I23" s="10">
        <v>1600000</v>
      </c>
      <c r="J23" s="10"/>
      <c r="K23" s="10"/>
      <c r="L23" s="10"/>
      <c r="M23" s="10"/>
      <c r="N23" s="10"/>
      <c r="O23" s="10"/>
      <c r="P23" s="43"/>
      <c r="Q23" s="10"/>
      <c r="R23" s="10">
        <v>1600000</v>
      </c>
      <c r="S23" s="10"/>
      <c r="T23" s="10"/>
      <c r="U23" s="10"/>
      <c r="V23" s="10"/>
      <c r="W23" s="10">
        <v>1600000</v>
      </c>
    </row>
    <row r="24" ht="18.75" customHeight="1" spans="1:23">
      <c r="A24" s="8" t="s">
        <v>218</v>
      </c>
      <c r="B24" s="8" t="s">
        <v>219</v>
      </c>
      <c r="C24" s="9" t="s">
        <v>217</v>
      </c>
      <c r="D24" s="8" t="s">
        <v>56</v>
      </c>
      <c r="E24" s="8" t="s">
        <v>77</v>
      </c>
      <c r="F24" s="8" t="s">
        <v>78</v>
      </c>
      <c r="G24" s="8" t="s">
        <v>180</v>
      </c>
      <c r="H24" s="8" t="s">
        <v>181</v>
      </c>
      <c r="I24" s="10">
        <v>100000</v>
      </c>
      <c r="J24" s="10"/>
      <c r="K24" s="10"/>
      <c r="L24" s="10"/>
      <c r="M24" s="10"/>
      <c r="N24" s="10"/>
      <c r="O24" s="10"/>
      <c r="P24" s="43"/>
      <c r="Q24" s="10"/>
      <c r="R24" s="10">
        <v>100000</v>
      </c>
      <c r="S24" s="10"/>
      <c r="T24" s="10"/>
      <c r="U24" s="10"/>
      <c r="V24" s="10"/>
      <c r="W24" s="10">
        <v>100000</v>
      </c>
    </row>
    <row r="25" ht="18.75" customHeight="1" spans="1:23">
      <c r="A25" s="8" t="s">
        <v>218</v>
      </c>
      <c r="B25" s="8" t="s">
        <v>219</v>
      </c>
      <c r="C25" s="9" t="s">
        <v>217</v>
      </c>
      <c r="D25" s="8" t="s">
        <v>56</v>
      </c>
      <c r="E25" s="8" t="s">
        <v>77</v>
      </c>
      <c r="F25" s="8" t="s">
        <v>78</v>
      </c>
      <c r="G25" s="8" t="s">
        <v>180</v>
      </c>
      <c r="H25" s="8" t="s">
        <v>181</v>
      </c>
      <c r="I25" s="10">
        <v>50000</v>
      </c>
      <c r="J25" s="10"/>
      <c r="K25" s="10"/>
      <c r="L25" s="10"/>
      <c r="M25" s="10"/>
      <c r="N25" s="10"/>
      <c r="O25" s="10"/>
      <c r="P25" s="43"/>
      <c r="Q25" s="10"/>
      <c r="R25" s="10">
        <v>50000</v>
      </c>
      <c r="S25" s="10"/>
      <c r="T25" s="10"/>
      <c r="U25" s="10"/>
      <c r="V25" s="10"/>
      <c r="W25" s="10">
        <v>50000</v>
      </c>
    </row>
    <row r="26" ht="18.75" customHeight="1" spans="1:23">
      <c r="A26" s="43"/>
      <c r="B26" s="43"/>
      <c r="C26" s="9" t="s">
        <v>224</v>
      </c>
      <c r="D26" s="43"/>
      <c r="E26" s="43"/>
      <c r="F26" s="43"/>
      <c r="G26" s="43"/>
      <c r="H26" s="43"/>
      <c r="I26" s="10">
        <v>232800</v>
      </c>
      <c r="J26" s="10">
        <v>232800</v>
      </c>
      <c r="K26" s="10">
        <v>232800</v>
      </c>
      <c r="L26" s="10"/>
      <c r="M26" s="10"/>
      <c r="N26" s="10"/>
      <c r="O26" s="10"/>
      <c r="P26" s="43"/>
      <c r="Q26" s="10"/>
      <c r="R26" s="10"/>
      <c r="S26" s="10"/>
      <c r="T26" s="10"/>
      <c r="U26" s="10"/>
      <c r="V26" s="10"/>
      <c r="W26" s="10"/>
    </row>
    <row r="27" ht="18.75" customHeight="1" spans="1:23">
      <c r="A27" s="8" t="s">
        <v>218</v>
      </c>
      <c r="B27" s="8" t="s">
        <v>225</v>
      </c>
      <c r="C27" s="9" t="s">
        <v>224</v>
      </c>
      <c r="D27" s="8" t="s">
        <v>56</v>
      </c>
      <c r="E27" s="8" t="s">
        <v>75</v>
      </c>
      <c r="F27" s="8" t="s">
        <v>76</v>
      </c>
      <c r="G27" s="8" t="s">
        <v>210</v>
      </c>
      <c r="H27" s="8" t="s">
        <v>211</v>
      </c>
      <c r="I27" s="10">
        <v>92800</v>
      </c>
      <c r="J27" s="10">
        <v>92800</v>
      </c>
      <c r="K27" s="10">
        <v>92800</v>
      </c>
      <c r="L27" s="10"/>
      <c r="M27" s="10"/>
      <c r="N27" s="10"/>
      <c r="O27" s="10"/>
      <c r="P27" s="43"/>
      <c r="Q27" s="10"/>
      <c r="R27" s="10"/>
      <c r="S27" s="10"/>
      <c r="T27" s="10"/>
      <c r="U27" s="10"/>
      <c r="V27" s="10"/>
      <c r="W27" s="10"/>
    </row>
    <row r="28" ht="18.75" customHeight="1" spans="1:23">
      <c r="A28" s="8" t="s">
        <v>218</v>
      </c>
      <c r="B28" s="8" t="s">
        <v>225</v>
      </c>
      <c r="C28" s="9" t="s">
        <v>224</v>
      </c>
      <c r="D28" s="8" t="s">
        <v>56</v>
      </c>
      <c r="E28" s="8" t="s">
        <v>75</v>
      </c>
      <c r="F28" s="8" t="s">
        <v>76</v>
      </c>
      <c r="G28" s="8" t="s">
        <v>226</v>
      </c>
      <c r="H28" s="8" t="s">
        <v>227</v>
      </c>
      <c r="I28" s="10">
        <v>100000</v>
      </c>
      <c r="J28" s="10">
        <v>100000</v>
      </c>
      <c r="K28" s="10">
        <v>100000</v>
      </c>
      <c r="L28" s="10"/>
      <c r="M28" s="10"/>
      <c r="N28" s="10"/>
      <c r="O28" s="10"/>
      <c r="P28" s="43"/>
      <c r="Q28" s="10"/>
      <c r="R28" s="10"/>
      <c r="S28" s="10"/>
      <c r="T28" s="10"/>
      <c r="U28" s="10"/>
      <c r="V28" s="10"/>
      <c r="W28" s="10"/>
    </row>
    <row r="29" ht="18.75" customHeight="1" spans="1:23">
      <c r="A29" s="8" t="s">
        <v>218</v>
      </c>
      <c r="B29" s="8" t="s">
        <v>225</v>
      </c>
      <c r="C29" s="9" t="s">
        <v>224</v>
      </c>
      <c r="D29" s="8" t="s">
        <v>56</v>
      </c>
      <c r="E29" s="8" t="s">
        <v>75</v>
      </c>
      <c r="F29" s="8" t="s">
        <v>76</v>
      </c>
      <c r="G29" s="8" t="s">
        <v>228</v>
      </c>
      <c r="H29" s="8" t="s">
        <v>229</v>
      </c>
      <c r="I29" s="10">
        <v>40000</v>
      </c>
      <c r="J29" s="10">
        <v>40000</v>
      </c>
      <c r="K29" s="10">
        <v>40000</v>
      </c>
      <c r="L29" s="10"/>
      <c r="M29" s="10"/>
      <c r="N29" s="10"/>
      <c r="O29" s="10"/>
      <c r="P29" s="43"/>
      <c r="Q29" s="10"/>
      <c r="R29" s="10"/>
      <c r="S29" s="10"/>
      <c r="T29" s="10"/>
      <c r="U29" s="10"/>
      <c r="V29" s="10"/>
      <c r="W29" s="10"/>
    </row>
    <row r="30" ht="18.75" customHeight="1" spans="1:23">
      <c r="A30" s="43"/>
      <c r="B30" s="43"/>
      <c r="C30" s="9" t="s">
        <v>230</v>
      </c>
      <c r="D30" s="43"/>
      <c r="E30" s="43"/>
      <c r="F30" s="43"/>
      <c r="G30" s="43"/>
      <c r="H30" s="43"/>
      <c r="I30" s="10">
        <v>432</v>
      </c>
      <c r="J30" s="10">
        <v>432</v>
      </c>
      <c r="K30" s="10">
        <v>432</v>
      </c>
      <c r="L30" s="10"/>
      <c r="M30" s="10"/>
      <c r="N30" s="10"/>
      <c r="O30" s="10"/>
      <c r="P30" s="43"/>
      <c r="Q30" s="10"/>
      <c r="R30" s="10"/>
      <c r="S30" s="10"/>
      <c r="T30" s="10"/>
      <c r="U30" s="10"/>
      <c r="V30" s="10"/>
      <c r="W30" s="10"/>
    </row>
    <row r="31" ht="18.75" customHeight="1" spans="1:23">
      <c r="A31" s="8" t="s">
        <v>208</v>
      </c>
      <c r="B31" s="8" t="s">
        <v>231</v>
      </c>
      <c r="C31" s="9" t="s">
        <v>230</v>
      </c>
      <c r="D31" s="8" t="s">
        <v>56</v>
      </c>
      <c r="E31" s="8" t="s">
        <v>75</v>
      </c>
      <c r="F31" s="8" t="s">
        <v>76</v>
      </c>
      <c r="G31" s="8" t="s">
        <v>215</v>
      </c>
      <c r="H31" s="8" t="s">
        <v>216</v>
      </c>
      <c r="I31" s="10">
        <v>432</v>
      </c>
      <c r="J31" s="10">
        <v>432</v>
      </c>
      <c r="K31" s="10">
        <v>432</v>
      </c>
      <c r="L31" s="10"/>
      <c r="M31" s="10"/>
      <c r="N31" s="10"/>
      <c r="O31" s="10"/>
      <c r="P31" s="43"/>
      <c r="Q31" s="10"/>
      <c r="R31" s="10"/>
      <c r="S31" s="10"/>
      <c r="T31" s="10"/>
      <c r="U31" s="10"/>
      <c r="V31" s="10"/>
      <c r="W31" s="10"/>
    </row>
    <row r="32" ht="18.75" customHeight="1" spans="1:23">
      <c r="A32" s="43"/>
      <c r="B32" s="43"/>
      <c r="C32" s="9" t="s">
        <v>232</v>
      </c>
      <c r="D32" s="43"/>
      <c r="E32" s="43"/>
      <c r="F32" s="43"/>
      <c r="G32" s="43"/>
      <c r="H32" s="43"/>
      <c r="I32" s="10">
        <v>4156.8</v>
      </c>
      <c r="J32" s="10">
        <v>4156.8</v>
      </c>
      <c r="K32" s="10">
        <v>4156.8</v>
      </c>
      <c r="L32" s="10"/>
      <c r="M32" s="10"/>
      <c r="N32" s="10"/>
      <c r="O32" s="10"/>
      <c r="P32" s="43"/>
      <c r="Q32" s="10"/>
      <c r="R32" s="10"/>
      <c r="S32" s="10"/>
      <c r="T32" s="10"/>
      <c r="U32" s="10"/>
      <c r="V32" s="10"/>
      <c r="W32" s="10"/>
    </row>
    <row r="33" ht="18.75" customHeight="1" spans="1:23">
      <c r="A33" s="8" t="s">
        <v>218</v>
      </c>
      <c r="B33" s="8" t="s">
        <v>233</v>
      </c>
      <c r="C33" s="9" t="s">
        <v>232</v>
      </c>
      <c r="D33" s="8" t="s">
        <v>56</v>
      </c>
      <c r="E33" s="8" t="s">
        <v>75</v>
      </c>
      <c r="F33" s="8" t="s">
        <v>76</v>
      </c>
      <c r="G33" s="8" t="s">
        <v>210</v>
      </c>
      <c r="H33" s="8" t="s">
        <v>211</v>
      </c>
      <c r="I33" s="10">
        <v>4156.8</v>
      </c>
      <c r="J33" s="10">
        <v>4156.8</v>
      </c>
      <c r="K33" s="10">
        <v>4156.8</v>
      </c>
      <c r="L33" s="10"/>
      <c r="M33" s="10"/>
      <c r="N33" s="10"/>
      <c r="O33" s="10"/>
      <c r="P33" s="43"/>
      <c r="Q33" s="10"/>
      <c r="R33" s="10"/>
      <c r="S33" s="10"/>
      <c r="T33" s="10"/>
      <c r="U33" s="10"/>
      <c r="V33" s="10"/>
      <c r="W33" s="10"/>
    </row>
    <row r="34" ht="18.75" customHeight="1" spans="1:23">
      <c r="A34" s="43"/>
      <c r="B34" s="43"/>
      <c r="C34" s="9" t="s">
        <v>234</v>
      </c>
      <c r="D34" s="43"/>
      <c r="E34" s="43"/>
      <c r="F34" s="43"/>
      <c r="G34" s="43"/>
      <c r="H34" s="43"/>
      <c r="I34" s="10">
        <v>82000</v>
      </c>
      <c r="J34" s="10">
        <v>82000</v>
      </c>
      <c r="K34" s="10">
        <v>82000</v>
      </c>
      <c r="L34" s="10"/>
      <c r="M34" s="10"/>
      <c r="N34" s="10"/>
      <c r="O34" s="10"/>
      <c r="P34" s="43"/>
      <c r="Q34" s="10"/>
      <c r="R34" s="10"/>
      <c r="S34" s="10"/>
      <c r="T34" s="10"/>
      <c r="U34" s="10"/>
      <c r="V34" s="10"/>
      <c r="W34" s="10"/>
    </row>
    <row r="35" ht="18.75" customHeight="1" spans="1:23">
      <c r="A35" s="8" t="s">
        <v>208</v>
      </c>
      <c r="B35" s="8" t="s">
        <v>235</v>
      </c>
      <c r="C35" s="9" t="s">
        <v>234</v>
      </c>
      <c r="D35" s="8" t="s">
        <v>56</v>
      </c>
      <c r="E35" s="8" t="s">
        <v>75</v>
      </c>
      <c r="F35" s="8" t="s">
        <v>76</v>
      </c>
      <c r="G35" s="8" t="s">
        <v>210</v>
      </c>
      <c r="H35" s="8" t="s">
        <v>211</v>
      </c>
      <c r="I35" s="10">
        <v>32800</v>
      </c>
      <c r="J35" s="10">
        <v>32800</v>
      </c>
      <c r="K35" s="10">
        <v>32800</v>
      </c>
      <c r="L35" s="10"/>
      <c r="M35" s="10"/>
      <c r="N35" s="10"/>
      <c r="O35" s="10"/>
      <c r="P35" s="43"/>
      <c r="Q35" s="10"/>
      <c r="R35" s="10"/>
      <c r="S35" s="10"/>
      <c r="T35" s="10"/>
      <c r="U35" s="10"/>
      <c r="V35" s="10"/>
      <c r="W35" s="10"/>
    </row>
    <row r="36" ht="18.75" customHeight="1" spans="1:23">
      <c r="A36" s="8" t="s">
        <v>208</v>
      </c>
      <c r="B36" s="8" t="s">
        <v>235</v>
      </c>
      <c r="C36" s="9" t="s">
        <v>234</v>
      </c>
      <c r="D36" s="8" t="s">
        <v>56</v>
      </c>
      <c r="E36" s="8" t="s">
        <v>75</v>
      </c>
      <c r="F36" s="8" t="s">
        <v>76</v>
      </c>
      <c r="G36" s="8" t="s">
        <v>236</v>
      </c>
      <c r="H36" s="8" t="s">
        <v>237</v>
      </c>
      <c r="I36" s="10">
        <v>5200</v>
      </c>
      <c r="J36" s="10">
        <v>5200</v>
      </c>
      <c r="K36" s="10">
        <v>5200</v>
      </c>
      <c r="L36" s="10"/>
      <c r="M36" s="10"/>
      <c r="N36" s="10"/>
      <c r="O36" s="10"/>
      <c r="P36" s="43"/>
      <c r="Q36" s="10"/>
      <c r="R36" s="10"/>
      <c r="S36" s="10"/>
      <c r="T36" s="10"/>
      <c r="U36" s="10"/>
      <c r="V36" s="10"/>
      <c r="W36" s="10"/>
    </row>
    <row r="37" ht="18.75" customHeight="1" spans="1:23">
      <c r="A37" s="8" t="s">
        <v>208</v>
      </c>
      <c r="B37" s="8" t="s">
        <v>235</v>
      </c>
      <c r="C37" s="9" t="s">
        <v>234</v>
      </c>
      <c r="D37" s="8" t="s">
        <v>56</v>
      </c>
      <c r="E37" s="8" t="s">
        <v>75</v>
      </c>
      <c r="F37" s="8" t="s">
        <v>76</v>
      </c>
      <c r="G37" s="8" t="s">
        <v>238</v>
      </c>
      <c r="H37" s="8" t="s">
        <v>239</v>
      </c>
      <c r="I37" s="10">
        <v>44000</v>
      </c>
      <c r="J37" s="10">
        <v>44000</v>
      </c>
      <c r="K37" s="10">
        <v>44000</v>
      </c>
      <c r="L37" s="10"/>
      <c r="M37" s="10"/>
      <c r="N37" s="10"/>
      <c r="O37" s="10"/>
      <c r="P37" s="43"/>
      <c r="Q37" s="10"/>
      <c r="R37" s="10"/>
      <c r="S37" s="10"/>
      <c r="T37" s="10"/>
      <c r="U37" s="10"/>
      <c r="V37" s="10"/>
      <c r="W37" s="10"/>
    </row>
    <row r="38" ht="18.75" customHeight="1" spans="1:23">
      <c r="A38" s="43"/>
      <c r="B38" s="43"/>
      <c r="C38" s="9" t="s">
        <v>240</v>
      </c>
      <c r="D38" s="43"/>
      <c r="E38" s="43"/>
      <c r="F38" s="43"/>
      <c r="G38" s="43"/>
      <c r="H38" s="43"/>
      <c r="I38" s="10">
        <v>137232</v>
      </c>
      <c r="J38" s="10">
        <v>137232</v>
      </c>
      <c r="K38" s="10">
        <v>137232</v>
      </c>
      <c r="L38" s="10"/>
      <c r="M38" s="10"/>
      <c r="N38" s="10"/>
      <c r="O38" s="10"/>
      <c r="P38" s="43"/>
      <c r="Q38" s="10"/>
      <c r="R38" s="10"/>
      <c r="S38" s="10"/>
      <c r="T38" s="10"/>
      <c r="U38" s="10"/>
      <c r="V38" s="10"/>
      <c r="W38" s="10"/>
    </row>
    <row r="39" ht="18.75" customHeight="1" spans="1:23">
      <c r="A39" s="8" t="s">
        <v>208</v>
      </c>
      <c r="B39" s="8" t="s">
        <v>241</v>
      </c>
      <c r="C39" s="9" t="s">
        <v>240</v>
      </c>
      <c r="D39" s="8" t="s">
        <v>56</v>
      </c>
      <c r="E39" s="8" t="s">
        <v>91</v>
      </c>
      <c r="F39" s="8" t="s">
        <v>92</v>
      </c>
      <c r="G39" s="8" t="s">
        <v>242</v>
      </c>
      <c r="H39" s="8" t="s">
        <v>243</v>
      </c>
      <c r="I39" s="10">
        <v>137232</v>
      </c>
      <c r="J39" s="10">
        <v>137232</v>
      </c>
      <c r="K39" s="10">
        <v>137232</v>
      </c>
      <c r="L39" s="10"/>
      <c r="M39" s="10"/>
      <c r="N39" s="10"/>
      <c r="O39" s="10"/>
      <c r="P39" s="43"/>
      <c r="Q39" s="10"/>
      <c r="R39" s="10"/>
      <c r="S39" s="10"/>
      <c r="T39" s="10"/>
      <c r="U39" s="10"/>
      <c r="V39" s="10"/>
      <c r="W39" s="10"/>
    </row>
    <row r="40" ht="18.75" customHeight="1" spans="1:23">
      <c r="A40" s="11" t="s">
        <v>32</v>
      </c>
      <c r="B40" s="11"/>
      <c r="C40" s="11"/>
      <c r="D40" s="11"/>
      <c r="E40" s="11"/>
      <c r="F40" s="11"/>
      <c r="G40" s="11"/>
      <c r="H40" s="11"/>
      <c r="I40" s="10">
        <v>2444090.42</v>
      </c>
      <c r="J40" s="10">
        <v>550090.42</v>
      </c>
      <c r="K40" s="10">
        <v>550090.42</v>
      </c>
      <c r="L40" s="10"/>
      <c r="M40" s="10"/>
      <c r="N40" s="10"/>
      <c r="O40" s="10"/>
      <c r="P40" s="10"/>
      <c r="Q40" s="10"/>
      <c r="R40" s="10">
        <v>1894000</v>
      </c>
      <c r="S40" s="10"/>
      <c r="T40" s="10"/>
      <c r="U40" s="10"/>
      <c r="V40" s="10"/>
      <c r="W40" s="10">
        <v>1894000</v>
      </c>
    </row>
  </sheetData>
  <mergeCells count="28">
    <mergeCell ref="A2:W2"/>
    <mergeCell ref="A3:H3"/>
    <mergeCell ref="J4:M4"/>
    <mergeCell ref="N4:P4"/>
    <mergeCell ref="R4:W4"/>
    <mergeCell ref="A40:H4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5"/>
  <sheetViews>
    <sheetView showZeros="0" topLeftCell="A12" workbookViewId="0">
      <selection activeCell="A59" sqref="$A59:$XFD59"/>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17" t="s">
        <v>244</v>
      </c>
      <c r="B1" s="17"/>
      <c r="C1" s="17"/>
      <c r="D1" s="17"/>
      <c r="E1" s="17"/>
      <c r="F1" s="17"/>
      <c r="G1" s="17"/>
      <c r="H1" s="17"/>
      <c r="I1" s="17"/>
      <c r="J1" s="17"/>
    </row>
    <row r="2" ht="45" customHeight="1" spans="1:10">
      <c r="A2" s="33" t="s">
        <v>245</v>
      </c>
      <c r="B2" s="33"/>
      <c r="C2" s="33"/>
      <c r="D2" s="33"/>
      <c r="E2" s="33"/>
      <c r="F2" s="33"/>
      <c r="G2" s="33"/>
      <c r="H2" s="33"/>
      <c r="I2" s="33"/>
      <c r="J2" s="33"/>
    </row>
    <row r="3" ht="20.25" customHeight="1" spans="1:10">
      <c r="A3" s="16" t="str">
        <f>"单位名称："&amp;"元江哈尼族彝族傣族自治县曼来中心小学"</f>
        <v>单位名称：元江哈尼族彝族傣族自治县曼来中心小学</v>
      </c>
      <c r="B3" s="16"/>
      <c r="C3" s="16"/>
      <c r="D3" s="16"/>
      <c r="E3" s="16"/>
      <c r="F3" s="16"/>
      <c r="G3" s="16"/>
      <c r="H3" s="16"/>
      <c r="I3" s="16"/>
      <c r="J3" s="16"/>
    </row>
    <row r="4" ht="20.25" customHeight="1" spans="1:10">
      <c r="A4" s="34" t="s">
        <v>246</v>
      </c>
      <c r="B4" s="34" t="s">
        <v>247</v>
      </c>
      <c r="C4" s="34" t="s">
        <v>248</v>
      </c>
      <c r="D4" s="34" t="s">
        <v>249</v>
      </c>
      <c r="E4" s="34" t="s">
        <v>250</v>
      </c>
      <c r="F4" s="34" t="s">
        <v>251</v>
      </c>
      <c r="G4" s="34" t="s">
        <v>252</v>
      </c>
      <c r="H4" s="34" t="s">
        <v>253</v>
      </c>
      <c r="I4" s="34" t="s">
        <v>254</v>
      </c>
      <c r="J4" s="34" t="s">
        <v>255</v>
      </c>
    </row>
    <row r="5" ht="46.5" customHeight="1" spans="1:10">
      <c r="A5" s="34"/>
      <c r="B5" s="34"/>
      <c r="C5" s="34"/>
      <c r="D5" s="34"/>
      <c r="E5" s="34"/>
      <c r="F5" s="34"/>
      <c r="G5" s="34"/>
      <c r="H5" s="34"/>
      <c r="I5" s="34"/>
      <c r="J5" s="34"/>
    </row>
    <row r="6" ht="20.25" customHeight="1" spans="1:10">
      <c r="A6" s="36">
        <v>1</v>
      </c>
      <c r="B6" s="36">
        <v>2</v>
      </c>
      <c r="C6" s="36">
        <v>3</v>
      </c>
      <c r="D6" s="36">
        <v>4</v>
      </c>
      <c r="E6" s="36">
        <v>5</v>
      </c>
      <c r="F6" s="36">
        <v>6</v>
      </c>
      <c r="G6" s="36">
        <v>7</v>
      </c>
      <c r="H6" s="36">
        <v>8</v>
      </c>
      <c r="I6" s="36">
        <v>9</v>
      </c>
      <c r="J6" s="36">
        <v>10</v>
      </c>
    </row>
    <row r="7" ht="25" customHeight="1" spans="1:10">
      <c r="A7" s="43" t="s">
        <v>56</v>
      </c>
      <c r="B7" s="43"/>
      <c r="C7" s="43"/>
      <c r="E7" s="44"/>
      <c r="F7" s="44"/>
      <c r="G7" s="44"/>
      <c r="H7" s="44"/>
      <c r="I7" s="44"/>
      <c r="J7" s="44"/>
    </row>
    <row r="8" ht="60" customHeight="1" spans="1:10">
      <c r="A8" s="52" t="s">
        <v>217</v>
      </c>
      <c r="B8" s="43" t="s">
        <v>256</v>
      </c>
      <c r="C8" s="37"/>
      <c r="D8" s="37"/>
      <c r="E8" s="44"/>
      <c r="F8" s="44"/>
      <c r="G8" s="44"/>
      <c r="H8" s="44"/>
      <c r="I8" s="44"/>
      <c r="J8" s="44"/>
    </row>
    <row r="9" ht="25" customHeight="1" spans="1:10">
      <c r="A9" s="43"/>
      <c r="B9" s="43"/>
      <c r="C9" s="43" t="s">
        <v>257</v>
      </c>
      <c r="D9" s="53" t="s">
        <v>258</v>
      </c>
      <c r="E9" s="54" t="s">
        <v>259</v>
      </c>
      <c r="F9" s="45" t="s">
        <v>260</v>
      </c>
      <c r="G9" s="37" t="s">
        <v>261</v>
      </c>
      <c r="H9" s="45" t="s">
        <v>262</v>
      </c>
      <c r="I9" s="45" t="s">
        <v>263</v>
      </c>
      <c r="J9" s="54" t="s">
        <v>264</v>
      </c>
    </row>
    <row r="10" ht="25" customHeight="1" spans="1:10">
      <c r="A10" s="43"/>
      <c r="B10" s="43"/>
      <c r="C10" s="43" t="s">
        <v>257</v>
      </c>
      <c r="D10" s="53" t="s">
        <v>265</v>
      </c>
      <c r="E10" s="54" t="s">
        <v>266</v>
      </c>
      <c r="F10" s="45" t="s">
        <v>260</v>
      </c>
      <c r="G10" s="37" t="s">
        <v>267</v>
      </c>
      <c r="H10" s="45" t="s">
        <v>268</v>
      </c>
      <c r="I10" s="45" t="s">
        <v>263</v>
      </c>
      <c r="J10" s="54" t="s">
        <v>269</v>
      </c>
    </row>
    <row r="11" ht="25" customHeight="1" spans="1:10">
      <c r="A11" s="43"/>
      <c r="B11" s="43"/>
      <c r="C11" s="43" t="s">
        <v>257</v>
      </c>
      <c r="D11" s="53" t="s">
        <v>270</v>
      </c>
      <c r="E11" s="54" t="s">
        <v>271</v>
      </c>
      <c r="F11" s="45" t="s">
        <v>272</v>
      </c>
      <c r="G11" s="37" t="s">
        <v>267</v>
      </c>
      <c r="H11" s="45" t="s">
        <v>268</v>
      </c>
      <c r="I11" s="45" t="s">
        <v>263</v>
      </c>
      <c r="J11" s="54" t="s">
        <v>273</v>
      </c>
    </row>
    <row r="12" ht="25" customHeight="1" spans="1:10">
      <c r="A12" s="43"/>
      <c r="B12" s="43"/>
      <c r="C12" s="43" t="s">
        <v>274</v>
      </c>
      <c r="D12" s="53" t="s">
        <v>275</v>
      </c>
      <c r="E12" s="54" t="s">
        <v>276</v>
      </c>
      <c r="F12" s="45" t="s">
        <v>272</v>
      </c>
      <c r="G12" s="37" t="s">
        <v>267</v>
      </c>
      <c r="H12" s="45" t="s">
        <v>268</v>
      </c>
      <c r="I12" s="45" t="s">
        <v>263</v>
      </c>
      <c r="J12" s="54" t="s">
        <v>277</v>
      </c>
    </row>
    <row r="13" ht="25" customHeight="1" spans="1:10">
      <c r="A13" s="43"/>
      <c r="B13" s="43"/>
      <c r="C13" s="43" t="s">
        <v>278</v>
      </c>
      <c r="D13" s="53" t="s">
        <v>279</v>
      </c>
      <c r="E13" s="54" t="s">
        <v>280</v>
      </c>
      <c r="F13" s="45" t="s">
        <v>272</v>
      </c>
      <c r="G13" s="37" t="s">
        <v>281</v>
      </c>
      <c r="H13" s="45" t="s">
        <v>268</v>
      </c>
      <c r="I13" s="45" t="s">
        <v>263</v>
      </c>
      <c r="J13" s="54" t="s">
        <v>282</v>
      </c>
    </row>
    <row r="14" ht="70" customHeight="1" spans="1:10">
      <c r="A14" s="52" t="s">
        <v>234</v>
      </c>
      <c r="B14" s="43" t="s">
        <v>283</v>
      </c>
      <c r="C14" s="43"/>
      <c r="D14" s="43"/>
      <c r="E14" s="43"/>
      <c r="F14" s="43"/>
      <c r="G14" s="43"/>
      <c r="H14" s="43"/>
      <c r="I14" s="43"/>
      <c r="J14" s="43"/>
    </row>
    <row r="15" ht="25" customHeight="1" spans="1:10">
      <c r="A15" s="43"/>
      <c r="B15" s="43"/>
      <c r="C15" s="43" t="s">
        <v>257</v>
      </c>
      <c r="D15" s="53" t="s">
        <v>258</v>
      </c>
      <c r="E15" s="54" t="s">
        <v>284</v>
      </c>
      <c r="F15" s="45" t="s">
        <v>260</v>
      </c>
      <c r="G15" s="37" t="s">
        <v>285</v>
      </c>
      <c r="H15" s="45" t="s">
        <v>262</v>
      </c>
      <c r="I15" s="45" t="s">
        <v>263</v>
      </c>
      <c r="J15" s="54" t="s">
        <v>286</v>
      </c>
    </row>
    <row r="16" ht="25" customHeight="1" spans="1:10">
      <c r="A16" s="43"/>
      <c r="B16" s="43"/>
      <c r="C16" s="43" t="s">
        <v>257</v>
      </c>
      <c r="D16" s="53" t="s">
        <v>265</v>
      </c>
      <c r="E16" s="54" t="s">
        <v>287</v>
      </c>
      <c r="F16" s="45" t="s">
        <v>260</v>
      </c>
      <c r="G16" s="37" t="s">
        <v>288</v>
      </c>
      <c r="H16" s="45" t="s">
        <v>268</v>
      </c>
      <c r="I16" s="45" t="s">
        <v>263</v>
      </c>
      <c r="J16" s="54" t="s">
        <v>289</v>
      </c>
    </row>
    <row r="17" ht="25" customHeight="1" spans="1:10">
      <c r="A17" s="43"/>
      <c r="B17" s="43"/>
      <c r="C17" s="43" t="s">
        <v>257</v>
      </c>
      <c r="D17" s="53" t="s">
        <v>270</v>
      </c>
      <c r="E17" s="54" t="s">
        <v>290</v>
      </c>
      <c r="F17" s="45" t="s">
        <v>260</v>
      </c>
      <c r="G17" s="37" t="s">
        <v>288</v>
      </c>
      <c r="H17" s="45" t="s">
        <v>268</v>
      </c>
      <c r="I17" s="45" t="s">
        <v>263</v>
      </c>
      <c r="J17" s="54" t="s">
        <v>291</v>
      </c>
    </row>
    <row r="18" ht="25" customHeight="1" spans="1:10">
      <c r="A18" s="43"/>
      <c r="B18" s="43"/>
      <c r="C18" s="43" t="s">
        <v>257</v>
      </c>
      <c r="D18" s="53" t="s">
        <v>270</v>
      </c>
      <c r="E18" s="54" t="s">
        <v>292</v>
      </c>
      <c r="F18" s="45" t="s">
        <v>260</v>
      </c>
      <c r="G18" s="37" t="s">
        <v>288</v>
      </c>
      <c r="H18" s="45" t="s">
        <v>268</v>
      </c>
      <c r="I18" s="45" t="s">
        <v>263</v>
      </c>
      <c r="J18" s="54" t="s">
        <v>293</v>
      </c>
    </row>
    <row r="19" ht="25" customHeight="1" spans="1:10">
      <c r="A19" s="43"/>
      <c r="B19" s="43"/>
      <c r="C19" s="43" t="s">
        <v>274</v>
      </c>
      <c r="D19" s="53" t="s">
        <v>294</v>
      </c>
      <c r="E19" s="54" t="s">
        <v>295</v>
      </c>
      <c r="F19" s="45" t="s">
        <v>260</v>
      </c>
      <c r="G19" s="37" t="s">
        <v>288</v>
      </c>
      <c r="H19" s="45" t="s">
        <v>268</v>
      </c>
      <c r="I19" s="45" t="s">
        <v>263</v>
      </c>
      <c r="J19" s="54" t="s">
        <v>296</v>
      </c>
    </row>
    <row r="20" ht="25" customHeight="1" spans="1:10">
      <c r="A20" s="43"/>
      <c r="B20" s="43"/>
      <c r="C20" s="43" t="s">
        <v>274</v>
      </c>
      <c r="D20" s="53" t="s">
        <v>275</v>
      </c>
      <c r="E20" s="54" t="s">
        <v>297</v>
      </c>
      <c r="F20" s="45" t="s">
        <v>272</v>
      </c>
      <c r="G20" s="37" t="s">
        <v>50</v>
      </c>
      <c r="H20" s="45" t="s">
        <v>268</v>
      </c>
      <c r="I20" s="45" t="s">
        <v>263</v>
      </c>
      <c r="J20" s="54" t="s">
        <v>298</v>
      </c>
    </row>
    <row r="21" ht="25" customHeight="1" spans="1:10">
      <c r="A21" s="43"/>
      <c r="B21" s="43"/>
      <c r="C21" s="43" t="s">
        <v>274</v>
      </c>
      <c r="D21" s="53" t="s">
        <v>275</v>
      </c>
      <c r="E21" s="54" t="s">
        <v>299</v>
      </c>
      <c r="F21" s="45" t="s">
        <v>260</v>
      </c>
      <c r="G21" s="37" t="s">
        <v>288</v>
      </c>
      <c r="H21" s="45" t="s">
        <v>268</v>
      </c>
      <c r="I21" s="45" t="s">
        <v>263</v>
      </c>
      <c r="J21" s="54" t="s">
        <v>300</v>
      </c>
    </row>
    <row r="22" ht="25" customHeight="1" spans="1:10">
      <c r="A22" s="43"/>
      <c r="B22" s="43"/>
      <c r="C22" s="43" t="s">
        <v>278</v>
      </c>
      <c r="D22" s="53" t="s">
        <v>279</v>
      </c>
      <c r="E22" s="54" t="s">
        <v>301</v>
      </c>
      <c r="F22" s="45" t="s">
        <v>272</v>
      </c>
      <c r="G22" s="37" t="s">
        <v>302</v>
      </c>
      <c r="H22" s="45" t="s">
        <v>268</v>
      </c>
      <c r="I22" s="45" t="s">
        <v>263</v>
      </c>
      <c r="J22" s="54" t="s">
        <v>303</v>
      </c>
    </row>
    <row r="23" ht="92" customHeight="1" spans="1:10">
      <c r="A23" s="52" t="s">
        <v>230</v>
      </c>
      <c r="B23" s="43" t="s">
        <v>304</v>
      </c>
      <c r="C23" s="43"/>
      <c r="D23" s="43"/>
      <c r="E23" s="43"/>
      <c r="F23" s="43"/>
      <c r="G23" s="43"/>
      <c r="H23" s="43"/>
      <c r="I23" s="43"/>
      <c r="J23" s="43"/>
    </row>
    <row r="24" ht="25" customHeight="1" spans="1:10">
      <c r="A24" s="43"/>
      <c r="B24" s="43"/>
      <c r="C24" s="43" t="s">
        <v>257</v>
      </c>
      <c r="D24" s="53" t="s">
        <v>258</v>
      </c>
      <c r="E24" s="54" t="s">
        <v>305</v>
      </c>
      <c r="F24" s="45" t="s">
        <v>272</v>
      </c>
      <c r="G24" s="37" t="s">
        <v>306</v>
      </c>
      <c r="H24" s="45" t="s">
        <v>262</v>
      </c>
      <c r="I24" s="45" t="s">
        <v>263</v>
      </c>
      <c r="J24" s="54" t="s">
        <v>307</v>
      </c>
    </row>
    <row r="25" ht="25" customHeight="1" spans="1:10">
      <c r="A25" s="43"/>
      <c r="B25" s="43"/>
      <c r="C25" s="43" t="s">
        <v>257</v>
      </c>
      <c r="D25" s="53" t="s">
        <v>265</v>
      </c>
      <c r="E25" s="54" t="s">
        <v>287</v>
      </c>
      <c r="F25" s="45" t="s">
        <v>260</v>
      </c>
      <c r="G25" s="37" t="s">
        <v>288</v>
      </c>
      <c r="H25" s="45" t="s">
        <v>268</v>
      </c>
      <c r="I25" s="45" t="s">
        <v>263</v>
      </c>
      <c r="J25" s="54" t="s">
        <v>308</v>
      </c>
    </row>
    <row r="26" ht="25" customHeight="1" spans="1:10">
      <c r="A26" s="43"/>
      <c r="B26" s="43"/>
      <c r="C26" s="43" t="s">
        <v>274</v>
      </c>
      <c r="D26" s="53" t="s">
        <v>294</v>
      </c>
      <c r="E26" s="54" t="s">
        <v>295</v>
      </c>
      <c r="F26" s="45" t="s">
        <v>260</v>
      </c>
      <c r="G26" s="37" t="s">
        <v>288</v>
      </c>
      <c r="H26" s="45" t="s">
        <v>268</v>
      </c>
      <c r="I26" s="45" t="s">
        <v>263</v>
      </c>
      <c r="J26" s="54" t="s">
        <v>309</v>
      </c>
    </row>
    <row r="27" ht="25" customHeight="1" spans="1:10">
      <c r="A27" s="43"/>
      <c r="B27" s="43"/>
      <c r="C27" s="43" t="s">
        <v>274</v>
      </c>
      <c r="D27" s="53" t="s">
        <v>275</v>
      </c>
      <c r="E27" s="54" t="s">
        <v>299</v>
      </c>
      <c r="F27" s="45" t="s">
        <v>260</v>
      </c>
      <c r="G27" s="37" t="s">
        <v>288</v>
      </c>
      <c r="H27" s="45" t="s">
        <v>268</v>
      </c>
      <c r="I27" s="45" t="s">
        <v>263</v>
      </c>
      <c r="J27" s="54" t="s">
        <v>310</v>
      </c>
    </row>
    <row r="28" ht="25" customHeight="1" spans="1:10">
      <c r="A28" s="43"/>
      <c r="B28" s="43"/>
      <c r="C28" s="43" t="s">
        <v>278</v>
      </c>
      <c r="D28" s="53" t="s">
        <v>279</v>
      </c>
      <c r="E28" s="54" t="s">
        <v>311</v>
      </c>
      <c r="F28" s="45" t="s">
        <v>272</v>
      </c>
      <c r="G28" s="37" t="s">
        <v>302</v>
      </c>
      <c r="H28" s="45" t="s">
        <v>268</v>
      </c>
      <c r="I28" s="45" t="s">
        <v>263</v>
      </c>
      <c r="J28" s="54" t="s">
        <v>312</v>
      </c>
    </row>
    <row r="29" ht="25" customHeight="1" spans="1:10">
      <c r="A29" s="43"/>
      <c r="B29" s="43"/>
      <c r="C29" s="43" t="s">
        <v>278</v>
      </c>
      <c r="D29" s="53" t="s">
        <v>279</v>
      </c>
      <c r="E29" s="54" t="s">
        <v>280</v>
      </c>
      <c r="F29" s="45" t="s">
        <v>272</v>
      </c>
      <c r="G29" s="37" t="s">
        <v>302</v>
      </c>
      <c r="H29" s="45" t="s">
        <v>268</v>
      </c>
      <c r="I29" s="45" t="s">
        <v>263</v>
      </c>
      <c r="J29" s="54" t="s">
        <v>313</v>
      </c>
    </row>
    <row r="30" ht="69" customHeight="1" spans="1:10">
      <c r="A30" s="52" t="s">
        <v>240</v>
      </c>
      <c r="B30" s="43" t="s">
        <v>314</v>
      </c>
      <c r="C30" s="43"/>
      <c r="D30" s="43"/>
      <c r="E30" s="43"/>
      <c r="F30" s="43"/>
      <c r="G30" s="43"/>
      <c r="H30" s="43"/>
      <c r="I30" s="43"/>
      <c r="J30" s="43"/>
    </row>
    <row r="31" ht="25" customHeight="1" spans="1:10">
      <c r="A31" s="43"/>
      <c r="B31" s="43"/>
      <c r="C31" s="43" t="s">
        <v>257</v>
      </c>
      <c r="D31" s="53" t="s">
        <v>258</v>
      </c>
      <c r="E31" s="54" t="s">
        <v>315</v>
      </c>
      <c r="F31" s="45" t="s">
        <v>260</v>
      </c>
      <c r="G31" s="37" t="s">
        <v>316</v>
      </c>
      <c r="H31" s="45" t="s">
        <v>262</v>
      </c>
      <c r="I31" s="45" t="s">
        <v>263</v>
      </c>
      <c r="J31" s="54" t="s">
        <v>317</v>
      </c>
    </row>
    <row r="32" ht="25" customHeight="1" spans="1:10">
      <c r="A32" s="43"/>
      <c r="B32" s="43"/>
      <c r="C32" s="43" t="s">
        <v>257</v>
      </c>
      <c r="D32" s="53" t="s">
        <v>270</v>
      </c>
      <c r="E32" s="54" t="s">
        <v>292</v>
      </c>
      <c r="F32" s="45" t="s">
        <v>260</v>
      </c>
      <c r="G32" s="37" t="s">
        <v>288</v>
      </c>
      <c r="H32" s="45" t="s">
        <v>268</v>
      </c>
      <c r="I32" s="45" t="s">
        <v>263</v>
      </c>
      <c r="J32" s="54" t="s">
        <v>318</v>
      </c>
    </row>
    <row r="33" ht="25" customHeight="1" spans="1:10">
      <c r="A33" s="43"/>
      <c r="B33" s="43"/>
      <c r="C33" s="43" t="s">
        <v>274</v>
      </c>
      <c r="D33" s="53" t="s">
        <v>294</v>
      </c>
      <c r="E33" s="54" t="s">
        <v>295</v>
      </c>
      <c r="F33" s="45" t="s">
        <v>260</v>
      </c>
      <c r="G33" s="37" t="s">
        <v>319</v>
      </c>
      <c r="H33" s="45" t="s">
        <v>320</v>
      </c>
      <c r="I33" s="45" t="s">
        <v>263</v>
      </c>
      <c r="J33" s="54" t="s">
        <v>321</v>
      </c>
    </row>
    <row r="34" ht="25" customHeight="1" spans="1:10">
      <c r="A34" s="43"/>
      <c r="B34" s="43"/>
      <c r="C34" s="43" t="s">
        <v>278</v>
      </c>
      <c r="D34" s="53" t="s">
        <v>279</v>
      </c>
      <c r="E34" s="54" t="s">
        <v>311</v>
      </c>
      <c r="F34" s="45" t="s">
        <v>272</v>
      </c>
      <c r="G34" s="37" t="s">
        <v>302</v>
      </c>
      <c r="H34" s="45" t="s">
        <v>268</v>
      </c>
      <c r="I34" s="45" t="s">
        <v>263</v>
      </c>
      <c r="J34" s="54" t="s">
        <v>322</v>
      </c>
    </row>
    <row r="35" ht="164" customHeight="1" spans="1:10">
      <c r="A35" s="52" t="s">
        <v>224</v>
      </c>
      <c r="B35" s="43" t="s">
        <v>323</v>
      </c>
      <c r="C35" s="43"/>
      <c r="D35" s="43"/>
      <c r="E35" s="43"/>
      <c r="F35" s="43"/>
      <c r="G35" s="43"/>
      <c r="H35" s="43"/>
      <c r="I35" s="43"/>
      <c r="J35" s="43"/>
    </row>
    <row r="36" ht="25" customHeight="1" spans="1:10">
      <c r="A36" s="43"/>
      <c r="B36" s="43"/>
      <c r="C36" s="43" t="s">
        <v>257</v>
      </c>
      <c r="D36" s="53" t="s">
        <v>258</v>
      </c>
      <c r="E36" s="54" t="s">
        <v>324</v>
      </c>
      <c r="F36" s="45" t="s">
        <v>260</v>
      </c>
      <c r="G36" s="37" t="s">
        <v>325</v>
      </c>
      <c r="H36" s="45" t="s">
        <v>262</v>
      </c>
      <c r="I36" s="45" t="s">
        <v>263</v>
      </c>
      <c r="J36" s="54" t="s">
        <v>326</v>
      </c>
    </row>
    <row r="37" ht="25" customHeight="1" spans="1:10">
      <c r="A37" s="43"/>
      <c r="B37" s="43"/>
      <c r="C37" s="43" t="s">
        <v>257</v>
      </c>
      <c r="D37" s="53" t="s">
        <v>258</v>
      </c>
      <c r="E37" s="54" t="s">
        <v>259</v>
      </c>
      <c r="F37" s="45" t="s">
        <v>260</v>
      </c>
      <c r="G37" s="37" t="s">
        <v>327</v>
      </c>
      <c r="H37" s="45" t="s">
        <v>262</v>
      </c>
      <c r="I37" s="45" t="s">
        <v>263</v>
      </c>
      <c r="J37" s="54" t="s">
        <v>328</v>
      </c>
    </row>
    <row r="38" ht="25" customHeight="1" spans="1:10">
      <c r="A38" s="43"/>
      <c r="B38" s="43"/>
      <c r="C38" s="43" t="s">
        <v>257</v>
      </c>
      <c r="D38" s="53" t="s">
        <v>265</v>
      </c>
      <c r="E38" s="54" t="s">
        <v>329</v>
      </c>
      <c r="F38" s="45" t="s">
        <v>260</v>
      </c>
      <c r="G38" s="37" t="s">
        <v>288</v>
      </c>
      <c r="H38" s="45" t="s">
        <v>268</v>
      </c>
      <c r="I38" s="45" t="s">
        <v>263</v>
      </c>
      <c r="J38" s="54" t="s">
        <v>330</v>
      </c>
    </row>
    <row r="39" ht="25" customHeight="1" spans="1:10">
      <c r="A39" s="43"/>
      <c r="B39" s="43"/>
      <c r="C39" s="43" t="s">
        <v>274</v>
      </c>
      <c r="D39" s="53" t="s">
        <v>275</v>
      </c>
      <c r="E39" s="54" t="s">
        <v>331</v>
      </c>
      <c r="F39" s="45" t="s">
        <v>332</v>
      </c>
      <c r="G39" s="37" t="s">
        <v>267</v>
      </c>
      <c r="H39" s="45" t="s">
        <v>268</v>
      </c>
      <c r="I39" s="45" t="s">
        <v>263</v>
      </c>
      <c r="J39" s="54" t="s">
        <v>333</v>
      </c>
    </row>
    <row r="40" ht="25" customHeight="1" spans="1:10">
      <c r="A40" s="43"/>
      <c r="B40" s="43"/>
      <c r="C40" s="43" t="s">
        <v>278</v>
      </c>
      <c r="D40" s="53" t="s">
        <v>279</v>
      </c>
      <c r="E40" s="54" t="s">
        <v>334</v>
      </c>
      <c r="F40" s="45" t="s">
        <v>272</v>
      </c>
      <c r="G40" s="37" t="s">
        <v>281</v>
      </c>
      <c r="H40" s="45" t="s">
        <v>268</v>
      </c>
      <c r="I40" s="45" t="s">
        <v>263</v>
      </c>
      <c r="J40" s="54" t="s">
        <v>335</v>
      </c>
    </row>
    <row r="41" ht="81" customHeight="1" spans="1:10">
      <c r="A41" s="52" t="s">
        <v>207</v>
      </c>
      <c r="B41" s="43" t="s">
        <v>336</v>
      </c>
      <c r="C41" s="43"/>
      <c r="D41" s="43"/>
      <c r="E41" s="43"/>
      <c r="F41" s="43"/>
      <c r="G41" s="43"/>
      <c r="H41" s="43"/>
      <c r="I41" s="43"/>
      <c r="J41" s="43"/>
    </row>
    <row r="42" ht="25" customHeight="1" spans="1:10">
      <c r="A42" s="43"/>
      <c r="B42" s="43"/>
      <c r="C42" s="43" t="s">
        <v>257</v>
      </c>
      <c r="D42" s="53" t="s">
        <v>258</v>
      </c>
      <c r="E42" s="54" t="s">
        <v>337</v>
      </c>
      <c r="F42" s="45" t="s">
        <v>260</v>
      </c>
      <c r="G42" s="37" t="s">
        <v>338</v>
      </c>
      <c r="H42" s="45" t="s">
        <v>262</v>
      </c>
      <c r="I42" s="45" t="s">
        <v>263</v>
      </c>
      <c r="J42" s="54" t="s">
        <v>339</v>
      </c>
    </row>
    <row r="43" ht="25" customHeight="1" spans="1:10">
      <c r="A43" s="43"/>
      <c r="B43" s="43"/>
      <c r="C43" s="43" t="s">
        <v>257</v>
      </c>
      <c r="D43" s="53" t="s">
        <v>258</v>
      </c>
      <c r="E43" s="54" t="s">
        <v>340</v>
      </c>
      <c r="F43" s="45" t="s">
        <v>260</v>
      </c>
      <c r="G43" s="37" t="s">
        <v>341</v>
      </c>
      <c r="H43" s="45" t="s">
        <v>262</v>
      </c>
      <c r="I43" s="45" t="s">
        <v>263</v>
      </c>
      <c r="J43" s="54" t="s">
        <v>342</v>
      </c>
    </row>
    <row r="44" ht="25" customHeight="1" spans="1:10">
      <c r="A44" s="43"/>
      <c r="B44" s="43"/>
      <c r="C44" s="43" t="s">
        <v>257</v>
      </c>
      <c r="D44" s="53" t="s">
        <v>258</v>
      </c>
      <c r="E44" s="54" t="s">
        <v>343</v>
      </c>
      <c r="F44" s="45" t="s">
        <v>260</v>
      </c>
      <c r="G44" s="37" t="s">
        <v>344</v>
      </c>
      <c r="H44" s="45" t="s">
        <v>262</v>
      </c>
      <c r="I44" s="45" t="s">
        <v>263</v>
      </c>
      <c r="J44" s="54" t="s">
        <v>345</v>
      </c>
    </row>
    <row r="45" ht="25" customHeight="1" spans="1:10">
      <c r="A45" s="43"/>
      <c r="B45" s="43"/>
      <c r="C45" s="43" t="s">
        <v>257</v>
      </c>
      <c r="D45" s="53" t="s">
        <v>258</v>
      </c>
      <c r="E45" s="54" t="s">
        <v>346</v>
      </c>
      <c r="F45" s="45" t="s">
        <v>260</v>
      </c>
      <c r="G45" s="37" t="s">
        <v>347</v>
      </c>
      <c r="H45" s="45" t="s">
        <v>262</v>
      </c>
      <c r="I45" s="45" t="s">
        <v>263</v>
      </c>
      <c r="J45" s="54" t="s">
        <v>348</v>
      </c>
    </row>
    <row r="46" ht="25" customHeight="1" spans="1:10">
      <c r="A46" s="43"/>
      <c r="B46" s="43"/>
      <c r="C46" s="43" t="s">
        <v>257</v>
      </c>
      <c r="D46" s="53" t="s">
        <v>258</v>
      </c>
      <c r="E46" s="54" t="s">
        <v>349</v>
      </c>
      <c r="F46" s="45" t="s">
        <v>260</v>
      </c>
      <c r="G46" s="37" t="s">
        <v>302</v>
      </c>
      <c r="H46" s="45" t="s">
        <v>262</v>
      </c>
      <c r="I46" s="45" t="s">
        <v>263</v>
      </c>
      <c r="J46" s="54" t="s">
        <v>350</v>
      </c>
    </row>
    <row r="47" ht="25" customHeight="1" spans="1:10">
      <c r="A47" s="43"/>
      <c r="B47" s="43"/>
      <c r="C47" s="43" t="s">
        <v>257</v>
      </c>
      <c r="D47" s="53" t="s">
        <v>258</v>
      </c>
      <c r="E47" s="54" t="s">
        <v>351</v>
      </c>
      <c r="F47" s="45" t="s">
        <v>260</v>
      </c>
      <c r="G47" s="37" t="s">
        <v>352</v>
      </c>
      <c r="H47" s="45" t="s">
        <v>262</v>
      </c>
      <c r="I47" s="45" t="s">
        <v>263</v>
      </c>
      <c r="J47" s="54" t="s">
        <v>353</v>
      </c>
    </row>
    <row r="48" ht="25" customHeight="1" spans="1:10">
      <c r="A48" s="43"/>
      <c r="B48" s="43"/>
      <c r="C48" s="43" t="s">
        <v>257</v>
      </c>
      <c r="D48" s="53" t="s">
        <v>258</v>
      </c>
      <c r="E48" s="54" t="s">
        <v>354</v>
      </c>
      <c r="F48" s="45" t="s">
        <v>260</v>
      </c>
      <c r="G48" s="37" t="s">
        <v>355</v>
      </c>
      <c r="H48" s="45" t="s">
        <v>262</v>
      </c>
      <c r="I48" s="45" t="s">
        <v>263</v>
      </c>
      <c r="J48" s="54" t="s">
        <v>356</v>
      </c>
    </row>
    <row r="49" ht="25" customHeight="1" spans="1:10">
      <c r="A49" s="43"/>
      <c r="B49" s="43"/>
      <c r="C49" s="43" t="s">
        <v>257</v>
      </c>
      <c r="D49" s="53" t="s">
        <v>265</v>
      </c>
      <c r="E49" s="54" t="s">
        <v>287</v>
      </c>
      <c r="F49" s="45" t="s">
        <v>260</v>
      </c>
      <c r="G49" s="37" t="s">
        <v>288</v>
      </c>
      <c r="H49" s="45" t="s">
        <v>268</v>
      </c>
      <c r="I49" s="45" t="s">
        <v>263</v>
      </c>
      <c r="J49" s="54" t="s">
        <v>308</v>
      </c>
    </row>
    <row r="50" ht="25" customHeight="1" spans="1:10">
      <c r="A50" s="43"/>
      <c r="B50" s="43"/>
      <c r="C50" s="43" t="s">
        <v>257</v>
      </c>
      <c r="D50" s="53" t="s">
        <v>265</v>
      </c>
      <c r="E50" s="54" t="s">
        <v>357</v>
      </c>
      <c r="F50" s="45" t="s">
        <v>260</v>
      </c>
      <c r="G50" s="37" t="s">
        <v>288</v>
      </c>
      <c r="H50" s="45" t="s">
        <v>268</v>
      </c>
      <c r="I50" s="45" t="s">
        <v>263</v>
      </c>
      <c r="J50" s="54" t="s">
        <v>358</v>
      </c>
    </row>
    <row r="51" ht="25" customHeight="1" spans="1:10">
      <c r="A51" s="43"/>
      <c r="B51" s="43"/>
      <c r="C51" s="43" t="s">
        <v>257</v>
      </c>
      <c r="D51" s="53" t="s">
        <v>270</v>
      </c>
      <c r="E51" s="54" t="s">
        <v>290</v>
      </c>
      <c r="F51" s="45" t="s">
        <v>260</v>
      </c>
      <c r="G51" s="37" t="s">
        <v>288</v>
      </c>
      <c r="H51" s="45" t="s">
        <v>268</v>
      </c>
      <c r="I51" s="45" t="s">
        <v>263</v>
      </c>
      <c r="J51" s="54" t="s">
        <v>359</v>
      </c>
    </row>
    <row r="52" ht="25" customHeight="1" spans="1:10">
      <c r="A52" s="43"/>
      <c r="B52" s="43"/>
      <c r="C52" s="43" t="s">
        <v>257</v>
      </c>
      <c r="D52" s="53" t="s">
        <v>270</v>
      </c>
      <c r="E52" s="54" t="s">
        <v>292</v>
      </c>
      <c r="F52" s="45" t="s">
        <v>260</v>
      </c>
      <c r="G52" s="37" t="s">
        <v>288</v>
      </c>
      <c r="H52" s="45" t="s">
        <v>268</v>
      </c>
      <c r="I52" s="45" t="s">
        <v>263</v>
      </c>
      <c r="J52" s="54" t="s">
        <v>360</v>
      </c>
    </row>
    <row r="53" ht="25" customHeight="1" spans="1:10">
      <c r="A53" s="43"/>
      <c r="B53" s="43"/>
      <c r="C53" s="43" t="s">
        <v>274</v>
      </c>
      <c r="D53" s="53" t="s">
        <v>275</v>
      </c>
      <c r="E53" s="54" t="s">
        <v>276</v>
      </c>
      <c r="F53" s="45" t="s">
        <v>272</v>
      </c>
      <c r="G53" s="37" t="s">
        <v>302</v>
      </c>
      <c r="H53" s="45" t="s">
        <v>268</v>
      </c>
      <c r="I53" s="45" t="s">
        <v>263</v>
      </c>
      <c r="J53" s="54" t="s">
        <v>361</v>
      </c>
    </row>
    <row r="54" ht="25" customHeight="1" spans="1:10">
      <c r="A54" s="43"/>
      <c r="B54" s="43"/>
      <c r="C54" s="43" t="s">
        <v>274</v>
      </c>
      <c r="D54" s="53" t="s">
        <v>275</v>
      </c>
      <c r="E54" s="54" t="s">
        <v>299</v>
      </c>
      <c r="F54" s="45" t="s">
        <v>260</v>
      </c>
      <c r="G54" s="37" t="s">
        <v>288</v>
      </c>
      <c r="H54" s="45" t="s">
        <v>268</v>
      </c>
      <c r="I54" s="45" t="s">
        <v>263</v>
      </c>
      <c r="J54" s="54" t="s">
        <v>310</v>
      </c>
    </row>
    <row r="55" ht="25" customHeight="1" spans="1:10">
      <c r="A55" s="43"/>
      <c r="B55" s="43"/>
      <c r="C55" s="43" t="s">
        <v>274</v>
      </c>
      <c r="D55" s="53" t="s">
        <v>275</v>
      </c>
      <c r="E55" s="54" t="s">
        <v>362</v>
      </c>
      <c r="F55" s="45" t="s">
        <v>272</v>
      </c>
      <c r="G55" s="37" t="s">
        <v>302</v>
      </c>
      <c r="H55" s="45" t="s">
        <v>268</v>
      </c>
      <c r="I55" s="45" t="s">
        <v>263</v>
      </c>
      <c r="J55" s="54" t="s">
        <v>363</v>
      </c>
    </row>
    <row r="56" ht="25" customHeight="1" spans="1:10">
      <c r="A56" s="43"/>
      <c r="B56" s="43"/>
      <c r="C56" s="43" t="s">
        <v>274</v>
      </c>
      <c r="D56" s="53" t="s">
        <v>275</v>
      </c>
      <c r="E56" s="54" t="s">
        <v>297</v>
      </c>
      <c r="F56" s="45" t="s">
        <v>272</v>
      </c>
      <c r="G56" s="37" t="s">
        <v>70</v>
      </c>
      <c r="H56" s="45" t="s">
        <v>268</v>
      </c>
      <c r="I56" s="45" t="s">
        <v>263</v>
      </c>
      <c r="J56" s="54" t="s">
        <v>364</v>
      </c>
    </row>
    <row r="57" ht="25" customHeight="1" spans="1:10">
      <c r="A57" s="43"/>
      <c r="B57" s="43"/>
      <c r="C57" s="43" t="s">
        <v>278</v>
      </c>
      <c r="D57" s="53" t="s">
        <v>279</v>
      </c>
      <c r="E57" s="54" t="s">
        <v>311</v>
      </c>
      <c r="F57" s="45" t="s">
        <v>272</v>
      </c>
      <c r="G57" s="37" t="s">
        <v>302</v>
      </c>
      <c r="H57" s="45" t="s">
        <v>268</v>
      </c>
      <c r="I57" s="45" t="s">
        <v>263</v>
      </c>
      <c r="J57" s="54" t="s">
        <v>312</v>
      </c>
    </row>
    <row r="58" ht="25" customHeight="1" spans="1:10">
      <c r="A58" s="43"/>
      <c r="B58" s="43"/>
      <c r="C58" s="43" t="s">
        <v>278</v>
      </c>
      <c r="D58" s="53" t="s">
        <v>279</v>
      </c>
      <c r="E58" s="54" t="s">
        <v>365</v>
      </c>
      <c r="F58" s="45" t="s">
        <v>272</v>
      </c>
      <c r="G58" s="37" t="s">
        <v>302</v>
      </c>
      <c r="H58" s="45" t="s">
        <v>268</v>
      </c>
      <c r="I58" s="45" t="s">
        <v>263</v>
      </c>
      <c r="J58" s="54" t="s">
        <v>366</v>
      </c>
    </row>
    <row r="59" ht="63" customHeight="1" spans="1:10">
      <c r="A59" s="52" t="s">
        <v>232</v>
      </c>
      <c r="B59" s="43" t="s">
        <v>367</v>
      </c>
      <c r="C59" s="43"/>
      <c r="D59" s="43"/>
      <c r="E59" s="43"/>
      <c r="F59" s="43"/>
      <c r="G59" s="43"/>
      <c r="H59" s="43"/>
      <c r="I59" s="43"/>
      <c r="J59" s="43"/>
    </row>
    <row r="60" ht="25" customHeight="1" spans="1:10">
      <c r="A60" s="43"/>
      <c r="B60" s="43"/>
      <c r="C60" s="43" t="s">
        <v>257</v>
      </c>
      <c r="D60" s="53" t="s">
        <v>258</v>
      </c>
      <c r="E60" s="54" t="s">
        <v>368</v>
      </c>
      <c r="F60" s="45" t="s">
        <v>260</v>
      </c>
      <c r="G60" s="37" t="s">
        <v>288</v>
      </c>
      <c r="H60" s="45" t="s">
        <v>268</v>
      </c>
      <c r="I60" s="45" t="s">
        <v>263</v>
      </c>
      <c r="J60" s="54" t="s">
        <v>369</v>
      </c>
    </row>
    <row r="61" ht="25" customHeight="1" spans="1:10">
      <c r="A61" s="43"/>
      <c r="B61" s="43"/>
      <c r="C61" s="43" t="s">
        <v>257</v>
      </c>
      <c r="D61" s="53" t="s">
        <v>258</v>
      </c>
      <c r="E61" s="54" t="s">
        <v>370</v>
      </c>
      <c r="F61" s="45" t="s">
        <v>260</v>
      </c>
      <c r="G61" s="37" t="s">
        <v>371</v>
      </c>
      <c r="H61" s="45" t="s">
        <v>262</v>
      </c>
      <c r="I61" s="45" t="s">
        <v>263</v>
      </c>
      <c r="J61" s="54" t="s">
        <v>372</v>
      </c>
    </row>
    <row r="62" ht="25" customHeight="1" spans="1:10">
      <c r="A62" s="43"/>
      <c r="B62" s="43"/>
      <c r="C62" s="43" t="s">
        <v>257</v>
      </c>
      <c r="D62" s="53" t="s">
        <v>265</v>
      </c>
      <c r="E62" s="54" t="s">
        <v>373</v>
      </c>
      <c r="F62" s="45" t="s">
        <v>260</v>
      </c>
      <c r="G62" s="37" t="s">
        <v>288</v>
      </c>
      <c r="H62" s="45" t="s">
        <v>268</v>
      </c>
      <c r="I62" s="45" t="s">
        <v>263</v>
      </c>
      <c r="J62" s="54" t="s">
        <v>374</v>
      </c>
    </row>
    <row r="63" ht="25" customHeight="1" spans="1:10">
      <c r="A63" s="43"/>
      <c r="B63" s="43"/>
      <c r="C63" s="43" t="s">
        <v>257</v>
      </c>
      <c r="D63" s="53" t="s">
        <v>270</v>
      </c>
      <c r="E63" s="54" t="s">
        <v>375</v>
      </c>
      <c r="F63" s="45" t="s">
        <v>260</v>
      </c>
      <c r="G63" s="37" t="s">
        <v>288</v>
      </c>
      <c r="H63" s="45" t="s">
        <v>268</v>
      </c>
      <c r="I63" s="45" t="s">
        <v>263</v>
      </c>
      <c r="J63" s="54" t="s">
        <v>376</v>
      </c>
    </row>
    <row r="64" ht="25" customHeight="1" spans="1:10">
      <c r="A64" s="43"/>
      <c r="B64" s="43"/>
      <c r="C64" s="43" t="s">
        <v>274</v>
      </c>
      <c r="D64" s="53" t="s">
        <v>275</v>
      </c>
      <c r="E64" s="54" t="s">
        <v>377</v>
      </c>
      <c r="F64" s="45" t="s">
        <v>272</v>
      </c>
      <c r="G64" s="37" t="s">
        <v>378</v>
      </c>
      <c r="H64" s="45" t="s">
        <v>268</v>
      </c>
      <c r="I64" s="45" t="s">
        <v>263</v>
      </c>
      <c r="J64" s="54" t="s">
        <v>379</v>
      </c>
    </row>
    <row r="65" ht="25" customHeight="1" spans="1:10">
      <c r="A65" s="43"/>
      <c r="B65" s="43"/>
      <c r="C65" s="43" t="s">
        <v>278</v>
      </c>
      <c r="D65" s="53" t="s">
        <v>279</v>
      </c>
      <c r="E65" s="54" t="s">
        <v>380</v>
      </c>
      <c r="F65" s="45" t="s">
        <v>272</v>
      </c>
      <c r="G65" s="37" t="s">
        <v>281</v>
      </c>
      <c r="H65" s="45" t="s">
        <v>268</v>
      </c>
      <c r="I65" s="45" t="s">
        <v>263</v>
      </c>
      <c r="J65" s="54" t="s">
        <v>381</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三胖君</cp:lastModifiedBy>
  <dcterms:created xsi:type="dcterms:W3CDTF">2026-03-09T00:52:00Z</dcterms:created>
  <dcterms:modified xsi:type="dcterms:W3CDTF">2026-03-13T06:36:33Z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41FE3BAE1B014A8B85BEA0F1C6C44A43_12</vt:lpwstr>
  </property>
  <property fmtid="{D5CDD505-2E9C-101B-9397-08002B2CF9AE}" pid="4" name="CalculationRule">
    <vt:i4>0</vt:i4>
  </property>
</Properties>
</file>