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<sst xmlns="http://schemas.openxmlformats.org/spreadsheetml/2006/main" count="1884" uniqueCount="469">
  <si>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</si>
  <si>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</si>
  <si>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</si>
  <si>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</si>
  <si>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</si>
  <si>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</si>
  <si>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</si>
  <si>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</si>
  <si>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</si>
  <si>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</si>
  <si>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</si>
  <si>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</si>
  <si>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</si>
  <si>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</si>
  <si>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</si>
  <si>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</si>
  <si>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</si>
  <si>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</si>
  <si>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</si>
  <si>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</si>
  <si>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</si>
  <si>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</si>
  <si>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</si>
  <si>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</si>
  <si>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</si>
  <si>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</si>
  <si>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</si>
  <si>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</si>
  <si>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</si>
  <si>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</si>
  <si>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</si>
  <si>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</si>
  <si>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</si>
  <si>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</si>
  <si>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</si>
  <si>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</si>
  <si>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</si>
  <si>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</si>
  <si>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</si>
  <si>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</si>
  <si>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</si>
  <si>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</si>
  <si>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</si>
  <si>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</si>
  <si>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</si>
  <si>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</si>
  <si>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</si>
  <si>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</si>
  <si>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</si>
  <si>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</si>
  <si>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</si>
  <si>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</si>
  <si>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</si>
  <si>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</si>
  <si>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</si>
  <si>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105005</t>
  </si>
  <si>
    <t>元江哈尼族彝族傣族自治县民族中学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</si>
  <si>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</si>
  <si>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</si>
  <si>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</si>
  <si>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</si>
  <si>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</si>
  <si>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</si>
  <si>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</si>
  <si>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</si>
  <si>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</si>
  <si>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</si>
  <si>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</si>
  <si>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</si>
  <si>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</si>
  <si>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</si>
  <si>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</si>
  <si>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</si>
  <si>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</si>
  <si>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</si>
  <si>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</si>
  <si>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</si>
  <si>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</si>
  <si>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</si>
  <si>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</si>
  <si>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</si>
  <si>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</si>
  <si>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</si>
  <si>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</si>
  <si>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</si>
  <si>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</si>
  <si>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</si>
  <si>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</si>
  <si>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</si>
  <si>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</si>
  <si>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</si>
  <si>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</si>
  <si>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</si>
  <si>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</si>
  <si>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</si>
  <si>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</si>
  <si>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</si>
  <si>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</si>
  <si>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</si>
  <si>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</si>
  <si>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</si>
  <si>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</si>
  <si>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</si>
  <si>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</si>
  <si>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</si>
  <si>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</si>
  <si>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</si>
  <si>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</si>
  <si>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</si>
  <si>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</si>
  <si>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</si>
  <si>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</si>
  <si>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</si>
  <si>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</si>
  <si>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</si>
  <si>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</si>
  <si>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</si>
  <si>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</si>
  <si>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</si>
  <si>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</si>
  <si>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</si>
  <si>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</si>
  <si>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</si>
  <si>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</si>
  <si>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</si>
  <si>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</si>
  <si>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</si>
  <si>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</si>
  <si>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</si>
  <si>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</si>
  <si>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</si>
  <si>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</si>
  <si>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</si>
  <si>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</si>
  <si>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</si>
  <si>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</si>
  <si>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</si>
  <si>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</si>
  <si>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</si>
  <si>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</si>
  <si>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</si>
  <si>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</si>
  <si>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</si>
  <si>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</si>
  <si>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</si>
  <si>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</si>
  <si>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</si>
  <si>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</si>
  <si>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</si>
  <si>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</si>
  <si>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</si>
  <si>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</si>
  <si>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</si>
  <si>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530428210000000016076</t>
  </si>
  <si>
    <t>事业人员支出工资</t>
  </si>
  <si>
    <t>30101</t>
  </si>
  <si>
    <t>基本工资</t>
  </si>
  <si>
    <t>30102</t>
  </si>
  <si>
    <t>津贴补贴</t>
  </si>
  <si>
    <t>30103</t>
  </si>
  <si>
    <t>奖金</t>
  </si>
  <si>
    <t>30107</t>
  </si>
  <si>
    <t>绩效工资</t>
  </si>
  <si>
    <t>530428210000000016077</t>
  </si>
  <si>
    <t>社会保障缴费</t>
  </si>
  <si>
    <t>30112</t>
  </si>
  <si>
    <t>其他社会保障缴费</t>
  </si>
  <si>
    <t>30108</t>
  </si>
  <si>
    <t>机关事业单位基本养老保险缴费</t>
  </si>
  <si>
    <t>30110</t>
  </si>
  <si>
    <t>职工基本医疗保险缴费</t>
  </si>
  <si>
    <t>30111</t>
  </si>
  <si>
    <t>公务员医疗补助缴费</t>
  </si>
  <si>
    <t>530428210000000016078</t>
  </si>
  <si>
    <t>30113</t>
  </si>
  <si>
    <t>530428210000000016082</t>
  </si>
  <si>
    <t>工会经费</t>
  </si>
  <si>
    <t>30228</t>
  </si>
  <si>
    <t>530428210000000016084</t>
  </si>
  <si>
    <t>一般公用经费</t>
  </si>
  <si>
    <t>30299</t>
  </si>
  <si>
    <t>其他商品和服务支出</t>
  </si>
  <si>
    <t>530428231100001452664</t>
  </si>
  <si>
    <t>离退休生活补助</t>
  </si>
  <si>
    <t>30305</t>
  </si>
  <si>
    <t>生活补助</t>
  </si>
  <si>
    <t>530428231100001452675</t>
  </si>
  <si>
    <t>奖励性绩效工资</t>
  </si>
  <si>
    <t>530428231100001452688</t>
  </si>
  <si>
    <t>福利费</t>
  </si>
  <si>
    <t>530428241100002881688</t>
  </si>
  <si>
    <t>义务教育课后服务费专项资金</t>
  </si>
  <si>
    <t>30199</t>
  </si>
  <si>
    <t>其他工资福利支出</t>
  </si>
  <si>
    <t>530428251100004028005</t>
  </si>
  <si>
    <t>职业年金记实缴费经费</t>
  </si>
  <si>
    <t>30109</t>
  </si>
  <si>
    <t>职业年金缴费</t>
  </si>
  <si>
    <t>530428251100004687087</t>
  </si>
  <si>
    <t>县级高中质量和初中综合质量提升奖励项目资金</t>
  </si>
  <si>
    <t>预算05-1表</t>
  </si>
  <si>
    <t>2026年部门项目支出预算表</t>
  </si>
  <si>
    <t>项目分类</t>
  </si>
  <si>
    <t>项目单位</t>
  </si>
  <si>
    <t>经济科目编码</t>
  </si>
  <si>
    <t>本年拨款</t>
  </si>
  <si>
    <t>其中：本次下达</t>
  </si>
  <si>
    <t>城乡义务教育补助专项资金</t>
  </si>
  <si>
    <t>312 民生类</t>
  </si>
  <si>
    <t>530428231100001283873</t>
  </si>
  <si>
    <t>30201</t>
  </si>
  <si>
    <t>办公费</t>
  </si>
  <si>
    <t>30308</t>
  </si>
  <si>
    <t>助学金</t>
  </si>
  <si>
    <t>单位财政专户管理资金</t>
  </si>
  <si>
    <t>313 事业发展类</t>
  </si>
  <si>
    <t>530428231100001290769</t>
  </si>
  <si>
    <t>30205</t>
  </si>
  <si>
    <t>水费</t>
  </si>
  <si>
    <t>30206</t>
  </si>
  <si>
    <t>电费</t>
  </si>
  <si>
    <t>30207</t>
  </si>
  <si>
    <t>邮电费</t>
  </si>
  <si>
    <t>30211</t>
  </si>
  <si>
    <t>差旅费</t>
  </si>
  <si>
    <t>30213</t>
  </si>
  <si>
    <t>维修（护）费</t>
  </si>
  <si>
    <t>30216</t>
  </si>
  <si>
    <t>培训费</t>
  </si>
  <si>
    <t>30226</t>
  </si>
  <si>
    <t>劳务费</t>
  </si>
  <si>
    <t>31002</t>
  </si>
  <si>
    <t>办公设备购置</t>
  </si>
  <si>
    <t>单位自有资金</t>
  </si>
  <si>
    <t>530428251100003728532</t>
  </si>
  <si>
    <t>31001</t>
  </si>
  <si>
    <t>房屋建筑物购建</t>
  </si>
  <si>
    <t>非税成本补助项目经费</t>
  </si>
  <si>
    <t>530428261100005128600</t>
  </si>
  <si>
    <t>非税成本补助资金</t>
  </si>
  <si>
    <t>530428261100005119565</t>
  </si>
  <si>
    <t>非税收入学费、住宿费单位自有资金</t>
  </si>
  <si>
    <t>530428261100005118266</t>
  </si>
  <si>
    <t>普通高中教育学校补助专项资金</t>
  </si>
  <si>
    <t>530428231100001285417</t>
  </si>
  <si>
    <t>30217</t>
  </si>
  <si>
    <t>欠拨单位财政专户管理资金</t>
  </si>
  <si>
    <t>530428261100005118268</t>
  </si>
  <si>
    <t>欠拨非税收入学费、住宿费单位自由资金</t>
  </si>
  <si>
    <t>530428261100005118269</t>
  </si>
  <si>
    <t>遗属生活困难补助经费</t>
  </si>
  <si>
    <t>530428241100002147262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</si>
  <si>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</si>
  <si>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</si>
  <si>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</si>
  <si>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</si>
  <si>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</si>
  <si>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</si>
  <si>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</si>
  <si>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</si>
  <si>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</si>
  <si>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</si>
  <si>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</si>
  <si>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</si>
  <si>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确保资金使用安全、规范、高效。</t>
  </si>
  <si>
    <t>产出指标</t>
  </si>
  <si>
    <t>数量指标</t>
  </si>
  <si>
    <t>非税收入（学费、住宿费）</t>
  </si>
  <si>
    <t>=</t>
  </si>
  <si>
    <t>60</t>
  </si>
  <si>
    <t>万元</t>
  </si>
  <si>
    <t>定量指标</t>
  </si>
  <si>
    <t>反映非税收入（学费、住宿费）办公费、维修维护等支付情况。</t>
  </si>
  <si>
    <t>非税收入（住宿费）缴费人数</t>
  </si>
  <si>
    <t>&gt;=</t>
  </si>
  <si>
    <t>1498</t>
  </si>
  <si>
    <t>人</t>
  </si>
  <si>
    <t>反映非税收入缴费人数情况。</t>
  </si>
  <si>
    <t>时效指标</t>
  </si>
  <si>
    <t>资金支付率</t>
  </si>
  <si>
    <t>100</t>
  </si>
  <si>
    <t>%</t>
  </si>
  <si>
    <t>资金支付情况</t>
  </si>
  <si>
    <t>效益指标</t>
  </si>
  <si>
    <t>经济效益</t>
  </si>
  <si>
    <t>当年资金拨付率</t>
  </si>
  <si>
    <t>反映当年资金拨付率情况。</t>
  </si>
  <si>
    <t>满意度指标</t>
  </si>
  <si>
    <t>服务对象满意度</t>
  </si>
  <si>
    <t>受益师生满意度</t>
  </si>
  <si>
    <t>85</t>
  </si>
  <si>
    <t>根据《国务院关于进一步深化预算管理制度改革的意见》（国发〔2021〕5号）和《云南省预算指标核算管理改革实施方案》（云财库〔2021〕23号）通知要求，将单位自有资金纳入部门预算，实施预算全口径管理。</t>
  </si>
  <si>
    <t>受益学生数</t>
  </si>
  <si>
    <t>1798</t>
  </si>
  <si>
    <t>资助资金发放及时率</t>
  </si>
  <si>
    <t>当年资金到位率</t>
  </si>
  <si>
    <t>补助标准达标率</t>
  </si>
  <si>
    <t>受益学校师生满意度</t>
  </si>
  <si>
    <t>加强财政票据管理，规范政府非税收入征收行为，进一步落实收支两条线管理规定，切实做好教育收费工作，将教育收费收费项目、收费标准进行公示，主动接受学生、家长、社会的监督。</t>
  </si>
  <si>
    <t>林地租金</t>
  </si>
  <si>
    <t>150000</t>
  </si>
  <si>
    <t>元</t>
  </si>
  <si>
    <t>反映林地租金</t>
  </si>
  <si>
    <t>租赁款收缴次数</t>
  </si>
  <si>
    <t>1.00</t>
  </si>
  <si>
    <t>次</t>
  </si>
  <si>
    <t>反映租赁款收缴次数</t>
  </si>
  <si>
    <t>质量指标</t>
  </si>
  <si>
    <t>反映非税收入征收合格情况</t>
  </si>
  <si>
    <t>社会效益</t>
  </si>
  <si>
    <t>依法依规进行收费</t>
  </si>
  <si>
    <t>反映依法依规进行收费情况</t>
  </si>
  <si>
    <t>征收对象满意度</t>
  </si>
  <si>
    <t>反映征收对象满意度情况</t>
  </si>
  <si>
    <t>根据《预算法》关于“政府的全部收入和支出都应当纳入预算”的规定，各预算部门应将本单位所有收支纳入预算管理。根据《财政部预算管理一体化规范》关于“记账凭证所载的预算项目信息要完整全面，并与财政部门项目库信息保持一致”的规定，各预算单位应将本单位所有预算项目纳入“部门项目库”管理。元江县人民政府关于印发元江县非税收入预算管理制度、元江县财政专项资金项目库管理制度的通知.2026年预计非税收入学费住宿费143.808万元.</t>
  </si>
  <si>
    <t>普通高中学费征收</t>
  </si>
  <si>
    <t>1198400</t>
  </si>
  <si>
    <t>普通高中学费征收，收费标准400.00元每学期/每生</t>
  </si>
  <si>
    <t>普通高中住宿费征收</t>
  </si>
  <si>
    <t>239680</t>
  </si>
  <si>
    <t>普通高中住宿费征收，反映预算收费标准80.00元每学期/每生</t>
  </si>
  <si>
    <t>资助人数覆盖率</t>
  </si>
  <si>
    <t>受助对象满意度</t>
  </si>
  <si>
    <t>90</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</si>
  <si>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</si>
  <si>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义务教育家庭经济困难学生生活补助人数</t>
  </si>
  <si>
    <t>75</t>
  </si>
  <si>
    <t>义务教育家庭经济困难寄宿制学生生活补助人数</t>
  </si>
  <si>
    <t>初中阶段公用经费补助人数</t>
  </si>
  <si>
    <t>300</t>
  </si>
  <si>
    <t>义务教育生均公用经费补助人数</t>
  </si>
  <si>
    <t>学生营养膳食补助人数</t>
  </si>
  <si>
    <t>义务教育寄宿制学生公用经费</t>
  </si>
  <si>
    <t>义务教育寄宿制学生补助人数</t>
  </si>
  <si>
    <t>补助资金发放及时率</t>
  </si>
  <si>
    <t>教师培训费占比</t>
  </si>
  <si>
    <t>根据《预算法》关于“政府的全部收入和支出都应当纳入预算”的规定，各预算部门应将本单位所有收支纳入预算管理。根据《财政部预算管理一体化规范》关于“记账凭证所载的预算项目信息要完整全面，并与财政部门项目库信息保持一致”的规定，各预算单位应将本单位所有预算项目纳入“部门项目库”管理。元江县人民政府关于印发元江县非税收入预算管理制度、元江县财政专项资金项目库管理制度的通知。</t>
  </si>
  <si>
    <t>收费标准学费400.00元每学期/每生，住宿费80.00元每学期/每生</t>
  </si>
  <si>
    <t>征收率</t>
  </si>
  <si>
    <t>100.00</t>
  </si>
  <si>
    <t>按质按量完成各种教育事业收费项目收费，并及时上缴财政数量。</t>
  </si>
  <si>
    <t>依法依规按照人次进行征收</t>
  </si>
  <si>
    <t>按质按量完成各种教育收费项目收费，并及时上缴财政数量。</t>
  </si>
  <si>
    <t>反映受益学校师生满意度</t>
  </si>
  <si>
    <t>成本指标</t>
  </si>
  <si>
    <t>社会成本指标</t>
  </si>
  <si>
    <t>成本指标值</t>
  </si>
  <si>
    <t>&lt;=</t>
  </si>
  <si>
    <t>反映成本指标</t>
  </si>
  <si>
    <t>对我单位符合补助人员给予生活困难补助，确保享受补助人员得到遗属补助生活保障，解除职工和遗属后顾之忧，维护社会稳定。做好本部门人员、公用经费保障，按规定落实干部职工各项待遇，支持部门正常履职。</t>
  </si>
  <si>
    <t>补助人数</t>
  </si>
  <si>
    <t>空反映遗属补助人数</t>
  </si>
  <si>
    <t>遗属补助资金发放及时率</t>
  </si>
  <si>
    <t>反映遗属补助发放情况</t>
  </si>
  <si>
    <t>反映遗属补助资金到位情况</t>
  </si>
  <si>
    <t>反映遗属补助标准</t>
  </si>
  <si>
    <t>补助人数覆盖率</t>
  </si>
  <si>
    <t>反映遗属补助人数覆盖情况</t>
  </si>
  <si>
    <t>95</t>
  </si>
  <si>
    <t>反映遗属补助对象满意程度</t>
  </si>
  <si>
    <t>贯彻落实普通高中教育支出保障政策，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</si>
  <si>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普通高中公用经费生均补助人数</t>
  </si>
  <si>
    <t>普通高中国家助学金补助人数</t>
  </si>
  <si>
    <t>420</t>
  </si>
  <si>
    <t>普通高中建档立卡贫困户学生生活费补助人数</t>
  </si>
  <si>
    <t>38</t>
  </si>
  <si>
    <t>普通高中建档立卡家庭经济困难学生免学杂费补助人数</t>
  </si>
  <si>
    <t>225</t>
  </si>
  <si>
    <t>进一步加强和规范单位非税收入管理，完善部门预算编制，强化预算约束，根据《中华人民共和国预算法》《财政部政府非税收入管理办法》和《云南省非税收入管理条例》的规定及单位收费政策及标准，依法依规、按质按量完成年度部门教育收费工作，并及时上缴财政。</t>
  </si>
  <si>
    <t>小卖部租金</t>
  </si>
  <si>
    <t>7000</t>
  </si>
  <si>
    <t>反映铁塔租赁费</t>
  </si>
  <si>
    <t>租赁款年收缴次数</t>
  </si>
  <si>
    <t>反映租赁款年收缴次数</t>
  </si>
  <si>
    <t>非税收入上缴及时率</t>
  </si>
  <si>
    <t>反映非税收入上缴及时情况</t>
  </si>
  <si>
    <t>资金支付及时率</t>
  </si>
  <si>
    <t>反映资金支付比例</t>
  </si>
  <si>
    <t>反映当年政策知晓率情况。</t>
  </si>
  <si>
    <t>经济成本指标</t>
  </si>
  <si>
    <t>办公设备购置率</t>
  </si>
  <si>
    <t>80</t>
  </si>
  <si>
    <t>反映办公设备购置情况。</t>
  </si>
  <si>
    <t>预算06表</t>
  </si>
  <si>
    <t>2026年部门政府性基金预算支出预算表</t>
  </si>
  <si>
    <t>政府性基金预算支出</t>
  </si>
  <si>
    <t>无</t>
  </si>
  <si>
    <t>备注：元江哈尼族彝族傣族自治县民族中学无政府性预算，故政府性基金预算支出预算表无数据。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</si>
  <si>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</si>
  <si>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</si>
  <si>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</si>
  <si>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</si>
  <si>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</si>
  <si>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</si>
  <si>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</si>
  <si>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</si>
  <si>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</si>
  <si>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</si>
  <si>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</si>
  <si>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</si>
  <si>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音箱</t>
  </si>
  <si>
    <t>台</t>
  </si>
  <si>
    <t>档案柜</t>
  </si>
  <si>
    <t>个</t>
  </si>
  <si>
    <t>LED显示屏</t>
  </si>
  <si>
    <t>块</t>
  </si>
  <si>
    <t>碎纸机</t>
  </si>
  <si>
    <t>彩色打印机</t>
  </si>
  <si>
    <t>A4打印纸</t>
  </si>
  <si>
    <t>包</t>
  </si>
  <si>
    <t>空调机</t>
  </si>
  <si>
    <t>学校大宗食品采购</t>
  </si>
  <si>
    <t>家具（椅凳类）</t>
  </si>
  <si>
    <t>张</t>
  </si>
  <si>
    <t>家具（台、桌类）</t>
  </si>
  <si>
    <t>预算08表</t>
  </si>
  <si>
    <t>2026年部门政府购买服务预算表</t>
  </si>
  <si>
    <t>政府购买服务项目</t>
  </si>
  <si>
    <t>政府购买服务目录</t>
  </si>
  <si>
    <t>政府购买服务指导性目录代码</t>
  </si>
  <si>
    <t>备注：元江哈尼族彝族傣族自治县民族中学无政府购买服务预算，故政府购买服务预算表无数据。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</si>
  <si>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</si>
  <si>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</si>
  <si>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</si>
  <si>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</si>
  <si>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</si>
  <si>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</si>
  <si>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</si>
  <si>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</si>
  <si>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</si>
  <si>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</si>
  <si>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</si>
  <si>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</si>
  <si>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</si>
  <si>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</si>
  <si>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</si>
  <si>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</si>
  <si>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</si>
  <si>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</si>
  <si>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备注：元江哈尼族彝族傣族自治县民族中学无对下转移支付预算，故对下转移支付预算表无数据。</t>
  </si>
  <si>
    <t>预算09-2表</t>
  </si>
  <si>
    <t>2026年对下转移支付绩效目标表</t>
  </si>
  <si>
    <t>备注：元江哈尼族彝族傣族自治县民族中学无对下转移支付预算，故对下转移支付绩效目标表无数据。</t>
  </si>
  <si>
    <t>预算10表</t>
  </si>
  <si>
    <t>2026年新增资产配置表</t>
  </si>
  <si>
    <t>资产类别</t>
  </si>
  <si>
    <t>资产分类代码.名称</t>
  </si>
  <si>
    <t>资产名称</t>
  </si>
  <si>
    <t>财政部门批复数（元）</t>
  </si>
  <si>
    <t>单价</t>
  </si>
  <si>
    <t>金额</t>
  </si>
  <si>
    <t>设备</t>
  </si>
  <si>
    <t>A02091211  音箱</t>
  </si>
  <si>
    <t>家具和用具</t>
  </si>
  <si>
    <t>A05010502  文件柜</t>
  </si>
  <si>
    <t>A02021103  LED显示屏</t>
  </si>
  <si>
    <t>A02021301  碎纸机</t>
  </si>
  <si>
    <t>A02021004  A4彩色打印机</t>
  </si>
  <si>
    <t>A02061804  空调机</t>
  </si>
  <si>
    <t>A05010301  办公椅</t>
  </si>
  <si>
    <t>A05010201  办公桌</t>
  </si>
  <si>
    <t>预算11表</t>
  </si>
  <si>
    <t>2026年上级补助项目支出预算表</t>
  </si>
  <si>
    <t>上级补助</t>
  </si>
  <si>
    <t>备注：元江哈尼族彝族傣族自治县民族中学无上级补助项目支出预算，故上级补助项目支出预算表无数据。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</si>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</sst>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0;\-#,##0;;@"/>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6"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7" fontId="2" fillId="0" borderId="1">
      <alignment horizontal="right" vertical="center"/>
    </xf>
    <xf numFmtId="0" fontId="21" fillId="0" borderId="0" applyNumberFormat="0" applyFill="0" applyBorder="0" applyAlignment="0" applyProtection="0">
      <alignment vertical="center"/>
    </xf>
    <xf numFmtId="0" fontId="15"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80" fontId="2" fillId="0" borderId="1">
      <alignment horizontal="right" vertical="center"/>
    </xf>
    <xf numFmtId="179" fontId="2" fillId="0" borderId="1">
      <alignment horizontal="right" vertical="center"/>
    </xf>
  </cellStyleXfs>
  <cellXfs count="81">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178" fontId="2" fillId="0" borderId="1" xfId="54" applyNumberFormat="1" applyFont="1" applyBorder="1">
      <alignment horizontal="right"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2" xfId="53" applyNumberFormat="1" applyFont="1" applyBorder="1">
      <alignment horizontal="left" vertical="center" wrapText="1"/>
    </xf>
    <xf numFmtId="49" fontId="2" fillId="0" borderId="2" xfId="53" applyNumberFormat="1" applyFont="1" applyBorder="1" applyAlignment="1">
      <alignment horizontal="center" vertical="center" wrapText="1"/>
    </xf>
    <xf numFmtId="178" fontId="2" fillId="0" borderId="2" xfId="54" applyNumberFormat="1" applyFont="1" applyBorder="1">
      <alignment horizontal="right" vertical="center"/>
    </xf>
    <xf numFmtId="49" fontId="2" fillId="0" borderId="3" xfId="53" applyNumberFormat="1" applyFont="1" applyBorder="1" applyAlignment="1">
      <alignment horizontal="center" vertical="center" wrapText="1"/>
    </xf>
    <xf numFmtId="49" fontId="2" fillId="0" borderId="4" xfId="53" applyNumberFormat="1" applyFont="1" applyBorder="1" applyAlignment="1">
      <alignment horizontal="center" vertical="center" wrapText="1"/>
    </xf>
    <xf numFmtId="49" fontId="2" fillId="0" borderId="5"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2" fillId="0" borderId="1" xfId="53" applyNumberFormat="1" applyFont="1" applyBorder="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79"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9"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7"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 xfId="0" applyFont="1" applyBorder="1" applyAlignment="1">
      <alignment horizontal="center" vertical="center"/>
    </xf>
    <xf numFmtId="0" fontId="14" fillId="0" borderId="8"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"单位名称："&amp;"元江哈尼族彝族傣族自治县民族中学"</f>
        <v>单位名称：元江哈尼族彝族傣族自治县民族中学</v>
      </c>
      <c r="B3" s="4"/>
      <c r="C3" s="6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8" t="s">
        <v>8</v>
      </c>
      <c r="B7" s="15">
        <v>28799581.84</v>
      </c>
      <c r="C7" s="68" t="str">
        <f>"一"&amp;"、"&amp;"教育支出"</f>
        <v>一、教育支出</v>
      </c>
      <c r="D7" s="15">
        <v>32579921.92</v>
      </c>
    </row>
    <row r="8" ht="22.5" customHeight="1" spans="1:4">
      <c r="A8" s="68" t="s">
        <v>9</v>
      </c>
      <c r="B8" s="15"/>
      <c r="C8" s="68" t="str">
        <f>"二"&amp;"、"&amp;"社会保障和就业支出"</f>
        <v>二、社会保障和就业支出</v>
      </c>
      <c r="D8" s="15">
        <v>4711699.39</v>
      </c>
    </row>
    <row r="9" ht="22.5" customHeight="1" spans="1:4">
      <c r="A9" s="68" t="s">
        <v>10</v>
      </c>
      <c r="B9" s="15"/>
      <c r="C9" s="68" t="str">
        <f>"三"&amp;"、"&amp;"卫生健康支出"</f>
        <v>三、卫生健康支出</v>
      </c>
      <c r="D9" s="15">
        <v>2287646.53</v>
      </c>
    </row>
    <row r="10" ht="22.5" customHeight="1" spans="1:4">
      <c r="A10" s="68" t="s">
        <v>11</v>
      </c>
      <c r="B10" s="15">
        <v>2038080</v>
      </c>
      <c r="C10" s="68" t="str">
        <f>"四"&amp;"、"&amp;"住房保障支出"</f>
        <v>四、住房保障支出</v>
      </c>
      <c r="D10" s="15">
        <v>1913364</v>
      </c>
    </row>
    <row r="11" ht="22.5" customHeight="1" spans="1:4">
      <c r="A11" s="68" t="s">
        <v>12</v>
      </c>
      <c r="B11" s="15">
        <v>10654970</v>
      </c>
      <c r="C11" s="68"/>
      <c r="D11" s="15"/>
    </row>
    <row r="12" ht="22.5" customHeight="1" spans="1:4">
      <c r="A12" s="68" t="s">
        <v>13</v>
      </c>
      <c r="B12" s="15"/>
      <c r="C12" s="68"/>
      <c r="D12" s="15"/>
    </row>
    <row r="13" ht="22.5" customHeight="1" spans="1:4">
      <c r="A13" s="68" t="s">
        <v>14</v>
      </c>
      <c r="B13" s="15"/>
      <c r="C13" s="68"/>
      <c r="D13" s="15"/>
    </row>
    <row r="14" ht="22.5" customHeight="1" spans="1:4">
      <c r="A14" s="68" t="s">
        <v>15</v>
      </c>
      <c r="B14" s="15"/>
      <c r="C14" s="68"/>
      <c r="D14" s="15"/>
    </row>
    <row r="15" ht="22.5" customHeight="1" spans="1:4">
      <c r="A15" s="69" t="s">
        <v>16</v>
      </c>
      <c r="B15" s="15"/>
      <c r="C15" s="72"/>
      <c r="D15" s="15"/>
    </row>
    <row r="16" ht="22.5" customHeight="1" spans="1:4">
      <c r="A16" s="69" t="s">
        <v>17</v>
      </c>
      <c r="B16" s="15">
        <v>10654970</v>
      </c>
      <c r="C16" s="72"/>
      <c r="D16" s="15"/>
    </row>
    <row r="17" ht="22.5" customHeight="1" spans="1:4">
      <c r="A17" s="69"/>
      <c r="B17" s="15"/>
      <c r="C17" s="72"/>
      <c r="D17" s="15"/>
    </row>
    <row r="18" ht="22.5" customHeight="1" spans="1:4">
      <c r="A18" s="70" t="s">
        <v>18</v>
      </c>
      <c r="B18" s="71">
        <v>41492631.84</v>
      </c>
      <c r="C18" s="72" t="s">
        <v>19</v>
      </c>
      <c r="D18" s="71">
        <v>41492631.84</v>
      </c>
    </row>
    <row r="19" ht="22.5" customHeight="1" spans="1:4">
      <c r="A19" s="79" t="s">
        <v>20</v>
      </c>
      <c r="B19" s="15"/>
      <c r="C19" s="80" t="s">
        <v>21</v>
      </c>
      <c r="D19" s="49"/>
    </row>
    <row r="20" ht="22.5" customHeight="1" spans="1:4">
      <c r="A20" s="69" t="s">
        <v>22</v>
      </c>
      <c r="B20" s="71"/>
      <c r="C20" s="69" t="s">
        <v>22</v>
      </c>
      <c r="D20" s="71"/>
    </row>
    <row r="21" ht="22.5" customHeight="1" spans="1:4">
      <c r="A21" s="69" t="s">
        <v>23</v>
      </c>
      <c r="B21" s="71"/>
      <c r="C21" s="69" t="s">
        <v>24</v>
      </c>
      <c r="D21" s="71"/>
    </row>
    <row r="22" ht="22.5" customHeight="1" spans="1:4">
      <c r="A22" s="70" t="s">
        <v>25</v>
      </c>
      <c r="B22" s="71">
        <v>41492631.84</v>
      </c>
      <c r="C22" s="72" t="s">
        <v>26</v>
      </c>
      <c r="D22" s="71">
        <v>41492631.84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7" sqref="A7:F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383</v>
      </c>
    </row>
    <row r="2" ht="37.5" customHeight="1" spans="1:6">
      <c r="A2" s="3" t="s">
        <v>384</v>
      </c>
      <c r="B2" s="3"/>
      <c r="C2" s="3"/>
      <c r="D2" s="3"/>
      <c r="E2" s="3"/>
      <c r="F2" s="3"/>
    </row>
    <row r="3" ht="18.75" customHeight="1" spans="1:6">
      <c r="A3" s="45" t="str">
        <f>"单位名称："&amp;"元江哈尼族彝族傣族自治县民族中学"</f>
        <v>单位名称：元江哈尼族彝族傣族自治县民族中学</v>
      </c>
      <c r="B3" s="45"/>
      <c r="C3" s="45"/>
      <c r="D3" s="46"/>
      <c r="E3" s="46"/>
      <c r="F3" s="47" t="s">
        <v>29</v>
      </c>
    </row>
    <row r="4" ht="18.75" customHeight="1" spans="1:6">
      <c r="A4" s="12" t="s">
        <v>137</v>
      </c>
      <c r="B4" s="12" t="s">
        <v>59</v>
      </c>
      <c r="C4" s="12" t="s">
        <v>60</v>
      </c>
      <c r="D4" s="31" t="s">
        <v>385</v>
      </c>
      <c r="E4" s="31"/>
      <c r="F4" s="31"/>
    </row>
    <row r="5" ht="18.75" customHeight="1" spans="1:6">
      <c r="A5" s="12" t="s">
        <v>59</v>
      </c>
      <c r="B5" s="12" t="s">
        <v>59</v>
      </c>
      <c r="C5" s="12" t="s">
        <v>60</v>
      </c>
      <c r="D5" s="31" t="s">
        <v>34</v>
      </c>
      <c r="E5" s="31" t="s">
        <v>63</v>
      </c>
      <c r="F5" s="31" t="s">
        <v>64</v>
      </c>
    </row>
    <row r="6" ht="18.75" customHeight="1" spans="1:6">
      <c r="A6" s="13" t="s">
        <v>46</v>
      </c>
      <c r="B6" s="13">
        <v>2</v>
      </c>
      <c r="C6" s="13">
        <v>3</v>
      </c>
      <c r="D6" s="13" t="s">
        <v>49</v>
      </c>
      <c r="E6" s="13" t="s">
        <v>50</v>
      </c>
      <c r="F6" s="13" t="s">
        <v>51</v>
      </c>
    </row>
    <row r="7" ht="20.25" customHeight="1" spans="1:6">
      <c r="A7" s="48" t="s">
        <v>386</v>
      </c>
      <c r="B7" s="48" t="s">
        <v>386</v>
      </c>
      <c r="C7" s="48" t="s">
        <v>386</v>
      </c>
      <c r="D7" s="48" t="s">
        <v>386</v>
      </c>
      <c r="E7" s="48" t="s">
        <v>386</v>
      </c>
      <c r="F7" s="48" t="s">
        <v>386</v>
      </c>
    </row>
    <row r="8" ht="20.25" customHeight="1" spans="1:6">
      <c r="A8" s="48" t="s">
        <v>109</v>
      </c>
      <c r="B8" s="48"/>
      <c r="C8" s="48"/>
      <c r="D8" s="49"/>
      <c r="E8" s="49"/>
      <c r="F8" s="49"/>
    </row>
    <row r="10" customHeight="1" spans="1:1">
      <c r="A10" t="s">
        <v>387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9"/>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8"/>
      <c r="B1" s="38"/>
      <c r="C1" s="38"/>
      <c r="D1" s="38"/>
      <c r="E1" s="38"/>
      <c r="F1" s="38"/>
      <c r="G1" s="38"/>
      <c r="H1" s="38"/>
      <c r="I1" s="38"/>
      <c r="J1" s="38"/>
      <c r="K1" s="38"/>
      <c r="L1" s="38"/>
      <c r="M1" s="38"/>
      <c r="N1" s="38"/>
      <c r="O1" s="38"/>
      <c r="P1" s="38"/>
      <c r="Q1" s="17" t="s">
        <v>388</v>
      </c>
    </row>
    <row r="2" ht="45" customHeight="1" spans="1:17">
      <c r="A2" s="33" t="s">
        <v>389</v>
      </c>
      <c r="B2" s="33"/>
      <c r="C2" s="33"/>
      <c r="D2" s="33"/>
      <c r="E2" s="33"/>
      <c r="F2" s="33"/>
      <c r="G2" s="33"/>
      <c r="H2" s="33"/>
      <c r="I2" s="33"/>
      <c r="J2" s="33"/>
      <c r="K2" s="33"/>
      <c r="L2" s="33"/>
      <c r="M2" s="33"/>
      <c r="N2" s="42"/>
      <c r="O2" s="42"/>
      <c r="P2" s="42"/>
      <c r="Q2" s="42"/>
    </row>
    <row r="3" ht="20.25" customHeight="1" spans="1:17">
      <c r="A3" s="16" t="str">
        <f>"单位名称："&amp;"元江哈尼族彝族傣族自治县民族中学"</f>
        <v>单位名称：元江哈尼族彝族傣族自治县民族中学</v>
      </c>
      <c r="B3" s="16"/>
      <c r="C3" s="16"/>
      <c r="D3" s="16"/>
      <c r="E3" s="16"/>
      <c r="F3" s="16"/>
      <c r="G3" s="16"/>
      <c r="H3" s="16"/>
      <c r="I3" s="16"/>
      <c r="J3" s="16"/>
      <c r="K3" s="16"/>
      <c r="L3" s="16"/>
      <c r="M3" s="16"/>
      <c r="N3" s="16"/>
      <c r="O3" s="16"/>
      <c r="P3" s="16"/>
      <c r="Q3" s="17" t="s">
        <v>29</v>
      </c>
    </row>
    <row r="4" ht="20.25" customHeight="1" spans="1:17">
      <c r="A4" s="19" t="s">
        <v>390</v>
      </c>
      <c r="B4" s="19" t="s">
        <v>391</v>
      </c>
      <c r="C4" s="19" t="s">
        <v>392</v>
      </c>
      <c r="D4" s="19" t="s">
        <v>393</v>
      </c>
      <c r="E4" s="19" t="s">
        <v>394</v>
      </c>
      <c r="F4" s="19" t="s">
        <v>395</v>
      </c>
      <c r="G4" s="19" t="s">
        <v>144</v>
      </c>
      <c r="H4" s="19"/>
      <c r="I4" s="19"/>
      <c r="J4" s="19"/>
      <c r="K4" s="19"/>
      <c r="L4" s="19"/>
      <c r="M4" s="19"/>
      <c r="N4" s="19"/>
      <c r="O4" s="19"/>
      <c r="P4" s="19"/>
      <c r="Q4" s="19"/>
    </row>
    <row r="5" ht="20.25" customHeight="1" spans="1:17">
      <c r="A5" s="19" t="s">
        <v>396</v>
      </c>
      <c r="B5" s="19" t="s">
        <v>391</v>
      </c>
      <c r="C5" s="19" t="s">
        <v>392</v>
      </c>
      <c r="D5" s="19" t="s">
        <v>393</v>
      </c>
      <c r="E5" s="19" t="s">
        <v>394</v>
      </c>
      <c r="F5" s="19" t="s">
        <v>395</v>
      </c>
      <c r="G5" s="19" t="s">
        <v>32</v>
      </c>
      <c r="H5" s="19" t="s">
        <v>35</v>
      </c>
      <c r="I5" s="19" t="s">
        <v>397</v>
      </c>
      <c r="J5" s="19" t="s">
        <v>398</v>
      </c>
      <c r="K5" s="19" t="s">
        <v>38</v>
      </c>
      <c r="L5" s="19" t="s">
        <v>399</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43" t="s">
        <v>43</v>
      </c>
      <c r="P6" s="43" t="s">
        <v>44</v>
      </c>
      <c r="Q6" s="43" t="s">
        <v>45</v>
      </c>
    </row>
    <row r="7" ht="20.2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0.25" customHeight="1" spans="1:17">
      <c r="A8" s="39" t="s">
        <v>241</v>
      </c>
      <c r="B8" s="32"/>
      <c r="C8" s="32"/>
      <c r="D8" s="40"/>
      <c r="E8" s="40"/>
      <c r="F8" s="40">
        <v>110000</v>
      </c>
      <c r="G8" s="40">
        <v>128000</v>
      </c>
      <c r="H8" s="40"/>
      <c r="I8" s="40"/>
      <c r="J8" s="36"/>
      <c r="K8" s="36"/>
      <c r="L8" s="40">
        <v>128000</v>
      </c>
      <c r="M8" s="40"/>
      <c r="N8" s="40"/>
      <c r="O8" s="40"/>
      <c r="P8" s="40"/>
      <c r="Q8" s="40">
        <v>128000</v>
      </c>
    </row>
    <row r="9" ht="20.25" customHeight="1" spans="1:17">
      <c r="A9" s="32"/>
      <c r="B9" s="32" t="s">
        <v>400</v>
      </c>
      <c r="C9" s="32" t="str">
        <f>"A02091211"&amp;"  "&amp;"音箱"</f>
        <v>A02091211  音箱</v>
      </c>
      <c r="D9" s="41" t="s">
        <v>401</v>
      </c>
      <c r="E9" s="29">
        <v>1</v>
      </c>
      <c r="F9" s="40">
        <v>10000</v>
      </c>
      <c r="G9" s="40">
        <v>10000</v>
      </c>
      <c r="H9" s="36"/>
      <c r="I9" s="36"/>
      <c r="J9" s="36"/>
      <c r="K9" s="36"/>
      <c r="L9" s="40">
        <v>10000</v>
      </c>
      <c r="M9" s="40"/>
      <c r="N9" s="40"/>
      <c r="O9" s="40"/>
      <c r="P9" s="40"/>
      <c r="Q9" s="40">
        <v>10000</v>
      </c>
    </row>
    <row r="10" ht="20.25" customHeight="1" spans="1:17">
      <c r="A10" s="32"/>
      <c r="B10" s="32" t="s">
        <v>402</v>
      </c>
      <c r="C10" s="32" t="str">
        <f>"A05010502"&amp;"  "&amp;"文件柜"</f>
        <v>A05010502  文件柜</v>
      </c>
      <c r="D10" s="41" t="s">
        <v>403</v>
      </c>
      <c r="E10" s="29">
        <v>12</v>
      </c>
      <c r="F10" s="40">
        <v>12000</v>
      </c>
      <c r="G10" s="40">
        <v>12000</v>
      </c>
      <c r="H10" s="36"/>
      <c r="I10" s="36"/>
      <c r="J10" s="36"/>
      <c r="K10" s="36"/>
      <c r="L10" s="40">
        <v>12000</v>
      </c>
      <c r="M10" s="40"/>
      <c r="N10" s="40"/>
      <c r="O10" s="40"/>
      <c r="P10" s="40"/>
      <c r="Q10" s="40">
        <v>12000</v>
      </c>
    </row>
    <row r="11" ht="20.25" customHeight="1" spans="1:17">
      <c r="A11" s="32"/>
      <c r="B11" s="32" t="s">
        <v>404</v>
      </c>
      <c r="C11" s="32" t="str">
        <f>"A02021103"&amp;"  "&amp;"LED显示屏"</f>
        <v>A02021103  LED显示屏</v>
      </c>
      <c r="D11" s="41" t="s">
        <v>405</v>
      </c>
      <c r="E11" s="29">
        <v>1</v>
      </c>
      <c r="F11" s="40">
        <v>20000</v>
      </c>
      <c r="G11" s="40">
        <v>20000</v>
      </c>
      <c r="H11" s="36"/>
      <c r="I11" s="36"/>
      <c r="J11" s="36"/>
      <c r="K11" s="36"/>
      <c r="L11" s="40">
        <v>20000</v>
      </c>
      <c r="M11" s="40"/>
      <c r="N11" s="40"/>
      <c r="O11" s="40"/>
      <c r="P11" s="40"/>
      <c r="Q11" s="40">
        <v>20000</v>
      </c>
    </row>
    <row r="12" ht="20.25" customHeight="1" spans="1:17">
      <c r="A12" s="32"/>
      <c r="B12" s="32" t="s">
        <v>406</v>
      </c>
      <c r="C12" s="32" t="str">
        <f>"A02021301"&amp;"  "&amp;"碎纸机"</f>
        <v>A02021301  碎纸机</v>
      </c>
      <c r="D12" s="41" t="s">
        <v>401</v>
      </c>
      <c r="E12" s="29">
        <v>2</v>
      </c>
      <c r="F12" s="40">
        <v>3000</v>
      </c>
      <c r="G12" s="40">
        <v>3000</v>
      </c>
      <c r="H12" s="36"/>
      <c r="I12" s="36"/>
      <c r="J12" s="36"/>
      <c r="K12" s="36"/>
      <c r="L12" s="40">
        <v>3000</v>
      </c>
      <c r="M12" s="40"/>
      <c r="N12" s="40"/>
      <c r="O12" s="40"/>
      <c r="P12" s="40"/>
      <c r="Q12" s="40">
        <v>3000</v>
      </c>
    </row>
    <row r="13" ht="20.25" customHeight="1" spans="1:17">
      <c r="A13" s="32"/>
      <c r="B13" s="32" t="s">
        <v>407</v>
      </c>
      <c r="C13" s="32" t="str">
        <f>"A02021004"&amp;"  "&amp;"A4彩色打印机"</f>
        <v>A02021004  A4彩色打印机</v>
      </c>
      <c r="D13" s="41" t="s">
        <v>401</v>
      </c>
      <c r="E13" s="29">
        <v>3</v>
      </c>
      <c r="F13" s="40">
        <v>15000</v>
      </c>
      <c r="G13" s="40">
        <v>15000</v>
      </c>
      <c r="H13" s="36"/>
      <c r="I13" s="36"/>
      <c r="J13" s="36"/>
      <c r="K13" s="36"/>
      <c r="L13" s="40">
        <v>15000</v>
      </c>
      <c r="M13" s="40"/>
      <c r="N13" s="40"/>
      <c r="O13" s="40"/>
      <c r="P13" s="40"/>
      <c r="Q13" s="40">
        <v>15000</v>
      </c>
    </row>
    <row r="14" ht="20.25" customHeight="1" spans="1:17">
      <c r="A14" s="32"/>
      <c r="B14" s="32" t="s">
        <v>408</v>
      </c>
      <c r="C14" s="32" t="str">
        <f>"A05040101"&amp;"  "&amp;"复印纸"</f>
        <v>A05040101  复印纸</v>
      </c>
      <c r="D14" s="41" t="s">
        <v>409</v>
      </c>
      <c r="E14" s="29">
        <v>600</v>
      </c>
      <c r="F14" s="40"/>
      <c r="G14" s="40">
        <v>18000</v>
      </c>
      <c r="H14" s="36"/>
      <c r="I14" s="36"/>
      <c r="J14" s="36"/>
      <c r="K14" s="36"/>
      <c r="L14" s="40">
        <v>18000</v>
      </c>
      <c r="M14" s="40"/>
      <c r="N14" s="40"/>
      <c r="O14" s="40"/>
      <c r="P14" s="40"/>
      <c r="Q14" s="40">
        <v>18000</v>
      </c>
    </row>
    <row r="15" ht="20.25" customHeight="1" spans="1:17">
      <c r="A15" s="32"/>
      <c r="B15" s="32" t="s">
        <v>410</v>
      </c>
      <c r="C15" s="32" t="str">
        <f>"A02061804"&amp;"  "&amp;"空调机"</f>
        <v>A02061804  空调机</v>
      </c>
      <c r="D15" s="41" t="s">
        <v>401</v>
      </c>
      <c r="E15" s="29">
        <v>5</v>
      </c>
      <c r="F15" s="40">
        <v>50000</v>
      </c>
      <c r="G15" s="40">
        <v>50000</v>
      </c>
      <c r="H15" s="36"/>
      <c r="I15" s="36"/>
      <c r="J15" s="36"/>
      <c r="K15" s="36"/>
      <c r="L15" s="40">
        <v>50000</v>
      </c>
      <c r="M15" s="40"/>
      <c r="N15" s="40"/>
      <c r="O15" s="40"/>
      <c r="P15" s="40"/>
      <c r="Q15" s="40">
        <v>50000</v>
      </c>
    </row>
    <row r="16" ht="20.25" customHeight="1" spans="1:17">
      <c r="A16" s="39" t="s">
        <v>233</v>
      </c>
      <c r="B16" s="32"/>
      <c r="C16" s="32"/>
      <c r="D16" s="32"/>
      <c r="E16" s="32"/>
      <c r="F16" s="40"/>
      <c r="G16" s="40">
        <v>300000</v>
      </c>
      <c r="H16" s="40"/>
      <c r="I16" s="40"/>
      <c r="J16" s="36"/>
      <c r="K16" s="36"/>
      <c r="L16" s="40">
        <v>300000</v>
      </c>
      <c r="M16" s="40"/>
      <c r="N16" s="40"/>
      <c r="O16" s="40"/>
      <c r="P16" s="40"/>
      <c r="Q16" s="40">
        <v>300000</v>
      </c>
    </row>
    <row r="17" ht="20.25" customHeight="1" spans="1:17">
      <c r="A17" s="32"/>
      <c r="B17" s="32" t="s">
        <v>411</v>
      </c>
      <c r="C17" s="32" t="str">
        <f>"A07060199"&amp;"  "&amp;"其他农副食品，动、植物油制品"</f>
        <v>A07060199  其他农副食品，动、植物油制品</v>
      </c>
      <c r="D17" s="41" t="s">
        <v>301</v>
      </c>
      <c r="E17" s="29">
        <v>1</v>
      </c>
      <c r="F17" s="40"/>
      <c r="G17" s="40">
        <v>300000</v>
      </c>
      <c r="H17" s="36"/>
      <c r="I17" s="36"/>
      <c r="J17" s="36"/>
      <c r="K17" s="36"/>
      <c r="L17" s="40">
        <v>300000</v>
      </c>
      <c r="M17" s="40"/>
      <c r="N17" s="40"/>
      <c r="O17" s="40"/>
      <c r="P17" s="40"/>
      <c r="Q17" s="40">
        <v>300000</v>
      </c>
    </row>
    <row r="18" ht="20.25" customHeight="1" spans="1:17">
      <c r="A18" s="39" t="s">
        <v>214</v>
      </c>
      <c r="B18" s="32"/>
      <c r="C18" s="32"/>
      <c r="D18" s="32"/>
      <c r="E18" s="32"/>
      <c r="F18" s="40">
        <v>110000</v>
      </c>
      <c r="G18" s="40">
        <v>128000</v>
      </c>
      <c r="H18" s="40"/>
      <c r="I18" s="40"/>
      <c r="J18" s="36"/>
      <c r="K18" s="36">
        <v>128000</v>
      </c>
      <c r="L18" s="40"/>
      <c r="M18" s="40"/>
      <c r="N18" s="40"/>
      <c r="O18" s="40"/>
      <c r="P18" s="40"/>
      <c r="Q18" s="40"/>
    </row>
    <row r="19" ht="20.25" customHeight="1" spans="1:17">
      <c r="A19" s="32"/>
      <c r="B19" s="32" t="s">
        <v>406</v>
      </c>
      <c r="C19" s="32" t="str">
        <f>"A02021301"&amp;"  "&amp;"碎纸机"</f>
        <v>A02021301  碎纸机</v>
      </c>
      <c r="D19" s="41" t="s">
        <v>401</v>
      </c>
      <c r="E19" s="29">
        <v>2</v>
      </c>
      <c r="F19" s="40">
        <v>3000</v>
      </c>
      <c r="G19" s="40">
        <v>3000</v>
      </c>
      <c r="H19" s="36"/>
      <c r="I19" s="36"/>
      <c r="J19" s="36"/>
      <c r="K19" s="36">
        <v>3000</v>
      </c>
      <c r="L19" s="40"/>
      <c r="M19" s="40"/>
      <c r="N19" s="40"/>
      <c r="O19" s="40"/>
      <c r="P19" s="40"/>
      <c r="Q19" s="40"/>
    </row>
    <row r="20" ht="20.25" customHeight="1" spans="1:17">
      <c r="A20" s="32"/>
      <c r="B20" s="32" t="s">
        <v>402</v>
      </c>
      <c r="C20" s="32" t="str">
        <f>"A05010502"&amp;"  "&amp;"文件柜"</f>
        <v>A05010502  文件柜</v>
      </c>
      <c r="D20" s="41" t="s">
        <v>403</v>
      </c>
      <c r="E20" s="29">
        <v>12</v>
      </c>
      <c r="F20" s="40">
        <v>12000</v>
      </c>
      <c r="G20" s="40">
        <v>12000</v>
      </c>
      <c r="H20" s="36"/>
      <c r="I20" s="36"/>
      <c r="J20" s="36"/>
      <c r="K20" s="36">
        <v>12000</v>
      </c>
      <c r="L20" s="40"/>
      <c r="M20" s="40"/>
      <c r="N20" s="40"/>
      <c r="O20" s="40"/>
      <c r="P20" s="40"/>
      <c r="Q20" s="40"/>
    </row>
    <row r="21" ht="20.25" customHeight="1" spans="1:17">
      <c r="A21" s="32"/>
      <c r="B21" s="32" t="s">
        <v>408</v>
      </c>
      <c r="C21" s="32" t="str">
        <f>"A05040101"&amp;"  "&amp;"复印纸"</f>
        <v>A05040101  复印纸</v>
      </c>
      <c r="D21" s="41" t="s">
        <v>409</v>
      </c>
      <c r="E21" s="29">
        <v>600</v>
      </c>
      <c r="F21" s="40"/>
      <c r="G21" s="40">
        <v>18000</v>
      </c>
      <c r="H21" s="36"/>
      <c r="I21" s="36"/>
      <c r="J21" s="36"/>
      <c r="K21" s="36">
        <v>18000</v>
      </c>
      <c r="L21" s="40"/>
      <c r="M21" s="40"/>
      <c r="N21" s="40"/>
      <c r="O21" s="40"/>
      <c r="P21" s="40"/>
      <c r="Q21" s="40"/>
    </row>
    <row r="22" ht="20.25" customHeight="1" spans="1:17">
      <c r="A22" s="32"/>
      <c r="B22" s="32" t="s">
        <v>410</v>
      </c>
      <c r="C22" s="32" t="str">
        <f>"A02061804"&amp;"  "&amp;"空调机"</f>
        <v>A02061804  空调机</v>
      </c>
      <c r="D22" s="41" t="s">
        <v>401</v>
      </c>
      <c r="E22" s="29">
        <v>5</v>
      </c>
      <c r="F22" s="40">
        <v>50000</v>
      </c>
      <c r="G22" s="40">
        <v>50000</v>
      </c>
      <c r="H22" s="36"/>
      <c r="I22" s="36"/>
      <c r="J22" s="36"/>
      <c r="K22" s="36">
        <v>50000</v>
      </c>
      <c r="L22" s="40"/>
      <c r="M22" s="40"/>
      <c r="N22" s="40"/>
      <c r="O22" s="40"/>
      <c r="P22" s="40"/>
      <c r="Q22" s="40"/>
    </row>
    <row r="23" ht="20.25" customHeight="1" spans="1:17">
      <c r="A23" s="32"/>
      <c r="B23" s="32" t="s">
        <v>404</v>
      </c>
      <c r="C23" s="32" t="str">
        <f>"A02021103"&amp;"  "&amp;"LED显示屏"</f>
        <v>A02021103  LED显示屏</v>
      </c>
      <c r="D23" s="41" t="s">
        <v>405</v>
      </c>
      <c r="E23" s="29">
        <v>1</v>
      </c>
      <c r="F23" s="40">
        <v>20000</v>
      </c>
      <c r="G23" s="40">
        <v>20000</v>
      </c>
      <c r="H23" s="36"/>
      <c r="I23" s="36"/>
      <c r="J23" s="36"/>
      <c r="K23" s="36">
        <v>20000</v>
      </c>
      <c r="L23" s="40"/>
      <c r="M23" s="40"/>
      <c r="N23" s="40"/>
      <c r="O23" s="40"/>
      <c r="P23" s="40"/>
      <c r="Q23" s="40"/>
    </row>
    <row r="24" ht="20.25" customHeight="1" spans="1:17">
      <c r="A24" s="32"/>
      <c r="B24" s="32" t="s">
        <v>400</v>
      </c>
      <c r="C24" s="32" t="str">
        <f>"A02091211"&amp;"  "&amp;"音箱"</f>
        <v>A02091211  音箱</v>
      </c>
      <c r="D24" s="41" t="s">
        <v>401</v>
      </c>
      <c r="E24" s="29">
        <v>1</v>
      </c>
      <c r="F24" s="40">
        <v>10000</v>
      </c>
      <c r="G24" s="40">
        <v>10000</v>
      </c>
      <c r="H24" s="36"/>
      <c r="I24" s="36"/>
      <c r="J24" s="36"/>
      <c r="K24" s="36">
        <v>10000</v>
      </c>
      <c r="L24" s="40"/>
      <c r="M24" s="40"/>
      <c r="N24" s="40"/>
      <c r="O24" s="40"/>
      <c r="P24" s="40"/>
      <c r="Q24" s="40"/>
    </row>
    <row r="25" ht="20.25" customHeight="1" spans="1:17">
      <c r="A25" s="32"/>
      <c r="B25" s="32" t="s">
        <v>407</v>
      </c>
      <c r="C25" s="32" t="str">
        <f>"A02021004"&amp;"  "&amp;"A4彩色打印机"</f>
        <v>A02021004  A4彩色打印机</v>
      </c>
      <c r="D25" s="41" t="s">
        <v>401</v>
      </c>
      <c r="E25" s="29">
        <v>3</v>
      </c>
      <c r="F25" s="40">
        <v>15000</v>
      </c>
      <c r="G25" s="40">
        <v>15000</v>
      </c>
      <c r="H25" s="36"/>
      <c r="I25" s="36"/>
      <c r="J25" s="36"/>
      <c r="K25" s="36">
        <v>15000</v>
      </c>
      <c r="L25" s="40"/>
      <c r="M25" s="40"/>
      <c r="N25" s="40"/>
      <c r="O25" s="40"/>
      <c r="P25" s="40"/>
      <c r="Q25" s="40"/>
    </row>
    <row r="26" ht="20.25" customHeight="1" spans="1:17">
      <c r="A26" s="39" t="s">
        <v>243</v>
      </c>
      <c r="B26" s="32"/>
      <c r="C26" s="32"/>
      <c r="D26" s="32"/>
      <c r="E26" s="32"/>
      <c r="F26" s="40">
        <v>20000</v>
      </c>
      <c r="G26" s="40">
        <v>20000</v>
      </c>
      <c r="H26" s="40">
        <v>20000</v>
      </c>
      <c r="I26" s="40"/>
      <c r="J26" s="36"/>
      <c r="K26" s="36"/>
      <c r="L26" s="40"/>
      <c r="M26" s="40"/>
      <c r="N26" s="40"/>
      <c r="O26" s="40"/>
      <c r="P26" s="40"/>
      <c r="Q26" s="40"/>
    </row>
    <row r="27" ht="20.25" customHeight="1" spans="1:17">
      <c r="A27" s="32"/>
      <c r="B27" s="32" t="s">
        <v>412</v>
      </c>
      <c r="C27" s="32" t="str">
        <f>"A05010301"&amp;"  "&amp;"办公椅"</f>
        <v>A05010301  办公椅</v>
      </c>
      <c r="D27" s="41" t="s">
        <v>413</v>
      </c>
      <c r="E27" s="29">
        <v>10</v>
      </c>
      <c r="F27" s="40">
        <v>8000</v>
      </c>
      <c r="G27" s="40">
        <v>8000</v>
      </c>
      <c r="H27" s="36">
        <v>8000</v>
      </c>
      <c r="I27" s="36"/>
      <c r="J27" s="36"/>
      <c r="K27" s="36"/>
      <c r="L27" s="40"/>
      <c r="M27" s="40"/>
      <c r="N27" s="40"/>
      <c r="O27" s="40"/>
      <c r="P27" s="40"/>
      <c r="Q27" s="40"/>
    </row>
    <row r="28" ht="20.25" customHeight="1" spans="1:17">
      <c r="A28" s="32"/>
      <c r="B28" s="32" t="s">
        <v>414</v>
      </c>
      <c r="C28" s="32" t="str">
        <f>"A05010201"&amp;"  "&amp;"办公桌"</f>
        <v>A05010201  办公桌</v>
      </c>
      <c r="D28" s="41" t="s">
        <v>413</v>
      </c>
      <c r="E28" s="29">
        <v>10</v>
      </c>
      <c r="F28" s="40">
        <v>12000</v>
      </c>
      <c r="G28" s="40">
        <v>12000</v>
      </c>
      <c r="H28" s="36">
        <v>12000</v>
      </c>
      <c r="I28" s="36"/>
      <c r="J28" s="36"/>
      <c r="K28" s="36"/>
      <c r="L28" s="40"/>
      <c r="M28" s="40"/>
      <c r="N28" s="40"/>
      <c r="O28" s="40"/>
      <c r="P28" s="40"/>
      <c r="Q28" s="40"/>
    </row>
    <row r="29" ht="20.25" customHeight="1" spans="1:17">
      <c r="A29" s="29" t="s">
        <v>32</v>
      </c>
      <c r="B29" s="29"/>
      <c r="C29" s="29"/>
      <c r="D29" s="41"/>
      <c r="E29" s="41"/>
      <c r="F29" s="40">
        <v>240000</v>
      </c>
      <c r="G29" s="40">
        <v>576000</v>
      </c>
      <c r="H29" s="40">
        <v>20000</v>
      </c>
      <c r="I29" s="40"/>
      <c r="J29" s="40"/>
      <c r="K29" s="40">
        <v>128000</v>
      </c>
      <c r="L29" s="40">
        <v>428000</v>
      </c>
      <c r="M29" s="40"/>
      <c r="N29" s="40"/>
      <c r="O29" s="40"/>
      <c r="P29" s="40"/>
      <c r="Q29" s="40">
        <v>428000</v>
      </c>
    </row>
  </sheetData>
  <mergeCells count="17">
    <mergeCell ref="A1:M1"/>
    <mergeCell ref="A2:Q2"/>
    <mergeCell ref="A3:M3"/>
    <mergeCell ref="G4:Q4"/>
    <mergeCell ref="L5:Q5"/>
    <mergeCell ref="A29:E2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5" sqref="A15"/>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415</v>
      </c>
    </row>
    <row r="2" ht="45" customHeight="1" spans="1:14">
      <c r="A2" s="33" t="s">
        <v>416</v>
      </c>
      <c r="B2" s="33"/>
      <c r="C2" s="33"/>
      <c r="D2" s="33"/>
      <c r="E2" s="33"/>
      <c r="F2" s="33"/>
      <c r="G2" s="33"/>
      <c r="H2" s="33"/>
      <c r="I2" s="33"/>
      <c r="J2" s="33"/>
      <c r="K2" s="33"/>
      <c r="L2" s="33"/>
      <c r="M2" s="33"/>
      <c r="N2" s="33"/>
    </row>
    <row r="3" ht="20.25" customHeight="1" spans="1:14">
      <c r="A3" s="16" t="str">
        <f>"单位名称："&amp;"元江哈尼族彝族傣族自治县民族中学"</f>
        <v>单位名称：元江哈尼族彝族傣族自治县民族中学</v>
      </c>
      <c r="B3" s="16"/>
      <c r="C3" s="16"/>
      <c r="D3" s="16"/>
      <c r="E3" s="16"/>
      <c r="F3" s="16"/>
      <c r="G3" s="16"/>
      <c r="H3" s="16"/>
      <c r="I3" s="17"/>
      <c r="J3" s="17"/>
      <c r="K3" s="17"/>
      <c r="L3" s="17"/>
      <c r="M3" s="17"/>
      <c r="N3" s="17" t="s">
        <v>29</v>
      </c>
    </row>
    <row r="4" ht="27.15" customHeight="1" spans="1:14">
      <c r="A4" s="34" t="s">
        <v>390</v>
      </c>
      <c r="B4" s="34" t="s">
        <v>417</v>
      </c>
      <c r="C4" s="34" t="s">
        <v>418</v>
      </c>
      <c r="D4" s="34" t="s">
        <v>144</v>
      </c>
      <c r="E4" s="34"/>
      <c r="F4" s="34"/>
      <c r="G4" s="34"/>
      <c r="H4" s="34"/>
      <c r="I4" s="34"/>
      <c r="J4" s="34"/>
      <c r="K4" s="34"/>
      <c r="L4" s="34"/>
      <c r="M4" s="34"/>
      <c r="N4" s="34"/>
    </row>
    <row r="5" ht="23.4" customHeight="1" spans="1:14">
      <c r="A5" s="34" t="s">
        <v>396</v>
      </c>
      <c r="B5" s="34"/>
      <c r="C5" s="34" t="s">
        <v>419</v>
      </c>
      <c r="D5" s="34" t="s">
        <v>32</v>
      </c>
      <c r="E5" s="34" t="s">
        <v>35</v>
      </c>
      <c r="F5" s="34" t="s">
        <v>397</v>
      </c>
      <c r="G5" s="34" t="s">
        <v>398</v>
      </c>
      <c r="H5" s="34" t="s">
        <v>38</v>
      </c>
      <c r="I5" s="34" t="s">
        <v>399</v>
      </c>
      <c r="J5" s="34"/>
      <c r="K5" s="34"/>
      <c r="L5" s="34"/>
      <c r="M5" s="34"/>
      <c r="N5" s="34"/>
    </row>
    <row r="6" ht="28.65" customHeight="1" spans="1:14">
      <c r="A6" s="34"/>
      <c r="B6" s="34"/>
      <c r="C6" s="34"/>
      <c r="D6" s="34"/>
      <c r="E6" s="34" t="s">
        <v>34</v>
      </c>
      <c r="F6" s="34"/>
      <c r="G6" s="34"/>
      <c r="H6" s="34"/>
      <c r="I6" s="34" t="s">
        <v>34</v>
      </c>
      <c r="J6" s="34" t="s">
        <v>41</v>
      </c>
      <c r="K6" s="34" t="s">
        <v>42</v>
      </c>
      <c r="L6" s="37" t="s">
        <v>43</v>
      </c>
      <c r="M6" s="37" t="s">
        <v>44</v>
      </c>
      <c r="N6" s="37" t="s">
        <v>45</v>
      </c>
    </row>
    <row r="7" ht="20.25" customHeight="1" spans="1:14">
      <c r="A7" s="35">
        <v>1</v>
      </c>
      <c r="B7" s="35">
        <v>2</v>
      </c>
      <c r="C7" s="35">
        <v>3</v>
      </c>
      <c r="D7" s="35">
        <v>4</v>
      </c>
      <c r="E7" s="35">
        <v>5</v>
      </c>
      <c r="F7" s="35">
        <v>6</v>
      </c>
      <c r="G7" s="35">
        <v>7</v>
      </c>
      <c r="H7" s="35">
        <v>8</v>
      </c>
      <c r="I7" s="35">
        <v>9</v>
      </c>
      <c r="J7" s="35">
        <v>10</v>
      </c>
      <c r="K7" s="35">
        <v>11</v>
      </c>
      <c r="L7" s="35">
        <v>12</v>
      </c>
      <c r="M7" s="35">
        <v>13</v>
      </c>
      <c r="N7" s="35">
        <v>14</v>
      </c>
    </row>
    <row r="8" ht="20.25" customHeight="1" spans="1:14">
      <c r="A8" s="29" t="s">
        <v>386</v>
      </c>
      <c r="B8" s="29" t="s">
        <v>386</v>
      </c>
      <c r="C8" s="29" t="s">
        <v>386</v>
      </c>
      <c r="D8" s="29" t="s">
        <v>386</v>
      </c>
      <c r="E8" s="29" t="s">
        <v>386</v>
      </c>
      <c r="F8" s="29" t="s">
        <v>386</v>
      </c>
      <c r="G8" s="29" t="s">
        <v>386</v>
      </c>
      <c r="H8" s="29" t="s">
        <v>386</v>
      </c>
      <c r="I8" s="29" t="s">
        <v>386</v>
      </c>
      <c r="J8" s="29" t="s">
        <v>386</v>
      </c>
      <c r="K8" s="29" t="s">
        <v>386</v>
      </c>
      <c r="L8" s="29" t="s">
        <v>386</v>
      </c>
      <c r="M8" s="29" t="s">
        <v>386</v>
      </c>
      <c r="N8" s="29" t="s">
        <v>386</v>
      </c>
    </row>
    <row r="9" ht="20.25" customHeight="1" spans="1:14">
      <c r="A9" s="29" t="s">
        <v>32</v>
      </c>
      <c r="B9" s="29"/>
      <c r="C9" s="29"/>
      <c r="D9" s="36"/>
      <c r="E9" s="36"/>
      <c r="F9" s="36"/>
      <c r="G9" s="36"/>
      <c r="H9" s="36"/>
      <c r="I9" s="36"/>
      <c r="J9" s="36"/>
      <c r="K9" s="36"/>
      <c r="L9" s="36"/>
      <c r="M9" s="36"/>
      <c r="N9" s="36"/>
    </row>
    <row r="11" customHeight="1" spans="1:1">
      <c r="A11" t="s">
        <v>420</v>
      </c>
    </row>
  </sheetData>
  <mergeCells count="14">
    <mergeCell ref="A1:I1"/>
    <mergeCell ref="A2:N2"/>
    <mergeCell ref="A3:H3"/>
    <mergeCell ref="D4:N4"/>
    <mergeCell ref="I5:N5"/>
    <mergeCell ref="A9:C9"/>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H1" workbookViewId="0">
      <selection activeCell="A7" sqref="A7:N7"/>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421</v>
      </c>
    </row>
    <row r="2" ht="45.15" customHeight="1" spans="1:14">
      <c r="A2" s="26" t="s">
        <v>422</v>
      </c>
      <c r="B2" s="26"/>
      <c r="C2" s="26"/>
      <c r="D2" s="26"/>
      <c r="E2" s="26"/>
      <c r="F2" s="26"/>
      <c r="G2" s="26"/>
      <c r="H2" s="26"/>
      <c r="I2" s="26"/>
      <c r="J2" s="26"/>
      <c r="K2" s="26"/>
      <c r="L2" s="26"/>
      <c r="M2" s="26"/>
      <c r="N2" s="26"/>
    </row>
    <row r="3" ht="18.75" customHeight="1" spans="1:14">
      <c r="A3" s="16" t="str">
        <f>"单位名称："&amp;"元江哈尼族彝族傣族自治县民族中学"</f>
        <v>单位名称：元江哈尼族彝族傣族自治县民族中学</v>
      </c>
      <c r="B3" s="16"/>
      <c r="C3" s="16"/>
      <c r="D3" s="16"/>
      <c r="E3" s="16"/>
      <c r="F3" s="16"/>
      <c r="G3" s="16"/>
      <c r="H3" s="16"/>
      <c r="I3" s="16"/>
      <c r="J3" s="16"/>
      <c r="K3" s="16"/>
      <c r="L3" s="16"/>
      <c r="M3" s="16"/>
      <c r="N3" s="17" t="s">
        <v>29</v>
      </c>
    </row>
    <row r="4" ht="22.5" customHeight="1" spans="1:14">
      <c r="A4" s="30" t="s">
        <v>423</v>
      </c>
      <c r="B4" s="30" t="s">
        <v>144</v>
      </c>
      <c r="C4" s="30"/>
      <c r="D4" s="30"/>
      <c r="E4" s="30" t="s">
        <v>424</v>
      </c>
      <c r="F4" s="30"/>
      <c r="G4" s="30"/>
      <c r="H4" s="30"/>
      <c r="I4" s="30"/>
      <c r="J4" s="30"/>
      <c r="K4" s="30"/>
      <c r="L4" s="30"/>
      <c r="M4" s="30"/>
      <c r="N4" s="30"/>
    </row>
    <row r="5" ht="22.5" customHeight="1" spans="1:14">
      <c r="A5" s="30"/>
      <c r="B5" s="30" t="s">
        <v>32</v>
      </c>
      <c r="C5" s="30" t="s">
        <v>35</v>
      </c>
      <c r="D5" s="30" t="s">
        <v>397</v>
      </c>
      <c r="E5" s="31" t="s">
        <v>425</v>
      </c>
      <c r="F5" s="31" t="s">
        <v>426</v>
      </c>
      <c r="G5" s="31" t="s">
        <v>427</v>
      </c>
      <c r="H5" s="31" t="s">
        <v>428</v>
      </c>
      <c r="I5" s="31" t="s">
        <v>429</v>
      </c>
      <c r="J5" s="31" t="s">
        <v>430</v>
      </c>
      <c r="K5" s="31" t="s">
        <v>431</v>
      </c>
      <c r="L5" s="31" t="s">
        <v>432</v>
      </c>
      <c r="M5" s="31" t="s">
        <v>433</v>
      </c>
      <c r="N5" s="31" t="s">
        <v>434</v>
      </c>
    </row>
    <row r="6" ht="18.75" customHeight="1" spans="1:14">
      <c r="A6" s="30" t="s">
        <v>46</v>
      </c>
      <c r="B6" s="30" t="s">
        <v>47</v>
      </c>
      <c r="C6" s="30" t="s">
        <v>48</v>
      </c>
      <c r="D6" s="30" t="s">
        <v>49</v>
      </c>
      <c r="E6" s="30" t="s">
        <v>50</v>
      </c>
      <c r="F6" s="30" t="s">
        <v>51</v>
      </c>
      <c r="G6" s="30" t="s">
        <v>52</v>
      </c>
      <c r="H6" s="30" t="s">
        <v>53</v>
      </c>
      <c r="I6" s="30" t="s">
        <v>54</v>
      </c>
      <c r="J6" s="30" t="s">
        <v>70</v>
      </c>
      <c r="K6" s="30" t="s">
        <v>435</v>
      </c>
      <c r="L6" s="30" t="s">
        <v>436</v>
      </c>
      <c r="M6" s="30" t="s">
        <v>437</v>
      </c>
      <c r="N6" s="30" t="s">
        <v>438</v>
      </c>
    </row>
    <row r="7" ht="18.75" customHeight="1" spans="1:14">
      <c r="A7" s="29" t="s">
        <v>386</v>
      </c>
      <c r="B7" s="29" t="s">
        <v>386</v>
      </c>
      <c r="C7" s="29" t="s">
        <v>386</v>
      </c>
      <c r="D7" s="29" t="s">
        <v>386</v>
      </c>
      <c r="E7" s="29" t="s">
        <v>386</v>
      </c>
      <c r="F7" s="29" t="s">
        <v>386</v>
      </c>
      <c r="G7" s="29" t="s">
        <v>386</v>
      </c>
      <c r="H7" s="29" t="s">
        <v>386</v>
      </c>
      <c r="I7" s="29" t="s">
        <v>386</v>
      </c>
      <c r="J7" s="29" t="s">
        <v>386</v>
      </c>
      <c r="K7" s="29" t="s">
        <v>386</v>
      </c>
      <c r="L7" s="29" t="s">
        <v>386</v>
      </c>
      <c r="M7" s="29" t="s">
        <v>386</v>
      </c>
      <c r="N7" s="29" t="s">
        <v>386</v>
      </c>
    </row>
    <row r="8" ht="18.75" customHeight="1" spans="1:14">
      <c r="A8" s="29"/>
      <c r="B8" s="32"/>
      <c r="C8" s="32"/>
      <c r="D8" s="32"/>
      <c r="E8" s="32"/>
      <c r="F8" s="32"/>
      <c r="G8" s="32"/>
      <c r="H8" s="32"/>
      <c r="I8" s="32"/>
      <c r="J8" s="32"/>
      <c r="K8" s="32"/>
      <c r="L8" s="32"/>
      <c r="M8" s="32"/>
      <c r="N8" s="32"/>
    </row>
    <row r="10" customHeight="1" spans="1:1">
      <c r="A10" t="s">
        <v>439</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0" sqref="A8 A10"/>
    </sheetView>
  </sheetViews>
  <sheetFormatPr defaultColWidth="8.85" defaultRowHeight="15" customHeight="1" outlineLevelRow="7"/>
  <cols>
    <col min="1" max="10" width="28.575" customWidth="1"/>
  </cols>
  <sheetData>
    <row r="1" ht="18.75" customHeight="1" spans="1:10">
      <c r="A1" s="16"/>
      <c r="B1" s="16"/>
      <c r="C1" s="16"/>
      <c r="D1" s="16"/>
      <c r="E1" s="16"/>
      <c r="F1" s="16"/>
      <c r="G1" s="16"/>
      <c r="H1" s="16"/>
      <c r="I1" s="16"/>
      <c r="J1" s="17" t="s">
        <v>440</v>
      </c>
    </row>
    <row r="2" ht="52.05" customHeight="1" spans="1:10">
      <c r="A2" s="26" t="s">
        <v>441</v>
      </c>
      <c r="B2" s="27"/>
      <c r="C2" s="27"/>
      <c r="D2" s="27"/>
      <c r="E2" s="27"/>
      <c r="F2" s="27"/>
      <c r="G2" s="27"/>
      <c r="H2" s="27"/>
      <c r="I2" s="27"/>
      <c r="J2" s="27"/>
    </row>
    <row r="3" ht="21.3" customHeight="1" spans="1:10">
      <c r="A3" s="16" t="str">
        <f>"单位名称："&amp;"元江哈尼族彝族傣族自治县民族中学"</f>
        <v>单位名称：元江哈尼族彝族傣族自治县民族中学</v>
      </c>
      <c r="B3" s="16"/>
      <c r="C3" s="16"/>
      <c r="D3" s="28"/>
      <c r="E3" s="28"/>
      <c r="F3" s="28"/>
      <c r="G3" s="28"/>
      <c r="H3" s="28"/>
      <c r="I3" s="28"/>
      <c r="J3" s="28"/>
    </row>
    <row r="4" ht="27.15" customHeight="1" spans="1:10">
      <c r="A4" s="19" t="s">
        <v>254</v>
      </c>
      <c r="B4" s="19" t="s">
        <v>255</v>
      </c>
      <c r="C4" s="19" t="s">
        <v>256</v>
      </c>
      <c r="D4" s="19" t="s">
        <v>257</v>
      </c>
      <c r="E4" s="19" t="s">
        <v>258</v>
      </c>
      <c r="F4" s="19" t="s">
        <v>259</v>
      </c>
      <c r="G4" s="19" t="s">
        <v>260</v>
      </c>
      <c r="H4" s="19" t="s">
        <v>261</v>
      </c>
      <c r="I4" s="19" t="s">
        <v>262</v>
      </c>
      <c r="J4" s="19" t="s">
        <v>263</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29" t="s">
        <v>386</v>
      </c>
      <c r="B6" s="29" t="s">
        <v>386</v>
      </c>
      <c r="C6" s="29" t="s">
        <v>386</v>
      </c>
      <c r="D6" s="29" t="s">
        <v>386</v>
      </c>
      <c r="E6" s="29" t="s">
        <v>386</v>
      </c>
      <c r="F6" s="29" t="s">
        <v>386</v>
      </c>
      <c r="G6" s="29" t="s">
        <v>386</v>
      </c>
      <c r="H6" s="29" t="s">
        <v>386</v>
      </c>
      <c r="I6" s="29" t="s">
        <v>386</v>
      </c>
      <c r="J6" s="29" t="s">
        <v>386</v>
      </c>
    </row>
    <row r="8" customHeight="1" spans="1:1">
      <c r="A8" t="s">
        <v>442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1"/>
  <sheetViews>
    <sheetView showZeros="0" workbookViewId="0">
      <selection activeCell="C25" sqref="C25"/>
    </sheetView>
  </sheetViews>
  <sheetFormatPr defaultColWidth="8.85" defaultRowHeight="15" customHeight="1" outlineLevelCol="7"/>
  <cols>
    <col min="1" max="8" width="28.575" customWidth="1"/>
  </cols>
  <sheetData>
    <row r="1" ht="18.75" customHeight="1" spans="1:8">
      <c r="A1" s="16"/>
      <c r="B1" s="16"/>
      <c r="C1" s="16"/>
      <c r="D1" s="16"/>
      <c r="E1" s="16"/>
      <c r="F1" s="16"/>
      <c r="G1" s="16"/>
      <c r="H1" s="17" t="s">
        <v>443</v>
      </c>
    </row>
    <row r="2" ht="41.4" customHeight="1" spans="1:8">
      <c r="A2" s="18" t="s">
        <v>444</v>
      </c>
      <c r="B2" s="18"/>
      <c r="C2" s="18"/>
      <c r="D2" s="18"/>
      <c r="E2" s="18"/>
      <c r="F2" s="18"/>
      <c r="G2" s="18"/>
      <c r="H2" s="18"/>
    </row>
    <row r="3" ht="18.75" customHeight="1" spans="1:8">
      <c r="A3" s="16" t="str">
        <f>"单位名称："&amp;"元江哈尼族彝族傣族自治县民族中学"</f>
        <v>单位名称：元江哈尼族彝族傣族自治县民族中学</v>
      </c>
      <c r="B3" s="16"/>
      <c r="C3" s="16"/>
      <c r="D3" s="16"/>
      <c r="E3" s="16"/>
      <c r="F3" s="16"/>
      <c r="G3" s="16"/>
      <c r="H3" s="16"/>
    </row>
    <row r="4" ht="18.75" customHeight="1" spans="1:8">
      <c r="A4" s="19" t="s">
        <v>137</v>
      </c>
      <c r="B4" s="19" t="s">
        <v>445</v>
      </c>
      <c r="C4" s="19" t="s">
        <v>446</v>
      </c>
      <c r="D4" s="19" t="s">
        <v>447</v>
      </c>
      <c r="E4" s="19" t="s">
        <v>393</v>
      </c>
      <c r="F4" s="19" t="s">
        <v>448</v>
      </c>
      <c r="G4" s="19"/>
      <c r="H4" s="19"/>
    </row>
    <row r="5" ht="18.75" customHeight="1" spans="1:8">
      <c r="A5" s="19"/>
      <c r="B5" s="19"/>
      <c r="C5" s="19"/>
      <c r="D5" s="19"/>
      <c r="E5" s="19"/>
      <c r="F5" s="19" t="s">
        <v>394</v>
      </c>
      <c r="G5" s="19" t="s">
        <v>449</v>
      </c>
      <c r="H5" s="19" t="s">
        <v>450</v>
      </c>
    </row>
    <row r="6" ht="18.75" customHeight="1" spans="1:8">
      <c r="A6" s="19" t="s">
        <v>46</v>
      </c>
      <c r="B6" s="19" t="s">
        <v>47</v>
      </c>
      <c r="C6" s="19" t="s">
        <v>48</v>
      </c>
      <c r="D6" s="19" t="s">
        <v>49</v>
      </c>
      <c r="E6" s="19" t="s">
        <v>50</v>
      </c>
      <c r="F6" s="19" t="s">
        <v>51</v>
      </c>
      <c r="G6" s="19" t="s">
        <v>52</v>
      </c>
      <c r="H6" s="19" t="s">
        <v>53</v>
      </c>
    </row>
    <row r="7" ht="18.75" customHeight="1" spans="1:8">
      <c r="A7" s="20" t="s">
        <v>56</v>
      </c>
      <c r="B7" s="20" t="s">
        <v>451</v>
      </c>
      <c r="C7" s="20" t="s">
        <v>452</v>
      </c>
      <c r="D7" s="20" t="s">
        <v>400</v>
      </c>
      <c r="E7" s="21" t="s">
        <v>401</v>
      </c>
      <c r="F7" s="21">
        <v>1</v>
      </c>
      <c r="G7" s="22">
        <v>10000</v>
      </c>
      <c r="H7" s="22">
        <v>10000</v>
      </c>
    </row>
    <row r="8" customHeight="1" spans="1:8">
      <c r="A8" s="20" t="s">
        <v>56</v>
      </c>
      <c r="B8" s="20" t="s">
        <v>453</v>
      </c>
      <c r="C8" s="20" t="s">
        <v>454</v>
      </c>
      <c r="D8" s="20" t="s">
        <v>402</v>
      </c>
      <c r="E8" s="21" t="s">
        <v>403</v>
      </c>
      <c r="F8" s="21">
        <v>12</v>
      </c>
      <c r="G8" s="22">
        <v>1000</v>
      </c>
      <c r="H8" s="22">
        <v>12000</v>
      </c>
    </row>
    <row r="9" customHeight="1" spans="1:8">
      <c r="A9" s="20" t="s">
        <v>56</v>
      </c>
      <c r="B9" s="20" t="s">
        <v>451</v>
      </c>
      <c r="C9" s="20" t="s">
        <v>455</v>
      </c>
      <c r="D9" s="20" t="s">
        <v>404</v>
      </c>
      <c r="E9" s="21" t="s">
        <v>405</v>
      </c>
      <c r="F9" s="21">
        <v>1</v>
      </c>
      <c r="G9" s="22">
        <v>20000</v>
      </c>
      <c r="H9" s="22">
        <v>20000</v>
      </c>
    </row>
    <row r="10" customHeight="1" spans="1:8">
      <c r="A10" s="20" t="s">
        <v>56</v>
      </c>
      <c r="B10" s="20" t="s">
        <v>451</v>
      </c>
      <c r="C10" s="20" t="s">
        <v>456</v>
      </c>
      <c r="D10" s="20" t="s">
        <v>406</v>
      </c>
      <c r="E10" s="21" t="s">
        <v>401</v>
      </c>
      <c r="F10" s="21">
        <v>2</v>
      </c>
      <c r="G10" s="22">
        <v>1500</v>
      </c>
      <c r="H10" s="22">
        <v>3000</v>
      </c>
    </row>
    <row r="11" customHeight="1" spans="1:8">
      <c r="A11" s="20" t="s">
        <v>56</v>
      </c>
      <c r="B11" s="20" t="s">
        <v>451</v>
      </c>
      <c r="C11" s="20" t="s">
        <v>457</v>
      </c>
      <c r="D11" s="20" t="s">
        <v>407</v>
      </c>
      <c r="E11" s="21" t="s">
        <v>401</v>
      </c>
      <c r="F11" s="21">
        <v>3</v>
      </c>
      <c r="G11" s="22">
        <v>5000</v>
      </c>
      <c r="H11" s="22">
        <v>15000</v>
      </c>
    </row>
    <row r="12" customHeight="1" spans="1:8">
      <c r="A12" s="20" t="s">
        <v>56</v>
      </c>
      <c r="B12" s="20" t="s">
        <v>451</v>
      </c>
      <c r="C12" s="20" t="s">
        <v>458</v>
      </c>
      <c r="D12" s="20" t="s">
        <v>410</v>
      </c>
      <c r="E12" s="21" t="s">
        <v>401</v>
      </c>
      <c r="F12" s="21">
        <v>5</v>
      </c>
      <c r="G12" s="22">
        <v>10000</v>
      </c>
      <c r="H12" s="22">
        <v>50000</v>
      </c>
    </row>
    <row r="13" customHeight="1" spans="1:8">
      <c r="A13" s="20" t="s">
        <v>56</v>
      </c>
      <c r="B13" s="20" t="s">
        <v>451</v>
      </c>
      <c r="C13" s="20" t="s">
        <v>456</v>
      </c>
      <c r="D13" s="20" t="s">
        <v>406</v>
      </c>
      <c r="E13" s="21" t="s">
        <v>401</v>
      </c>
      <c r="F13" s="21">
        <v>2</v>
      </c>
      <c r="G13" s="22">
        <v>1500</v>
      </c>
      <c r="H13" s="22">
        <v>3000</v>
      </c>
    </row>
    <row r="14" customHeight="1" spans="1:8">
      <c r="A14" s="20" t="s">
        <v>56</v>
      </c>
      <c r="B14" s="20" t="s">
        <v>453</v>
      </c>
      <c r="C14" s="20" t="s">
        <v>454</v>
      </c>
      <c r="D14" s="20" t="s">
        <v>402</v>
      </c>
      <c r="E14" s="21" t="s">
        <v>403</v>
      </c>
      <c r="F14" s="21">
        <v>12</v>
      </c>
      <c r="G14" s="22">
        <v>1000</v>
      </c>
      <c r="H14" s="22">
        <v>12000</v>
      </c>
    </row>
    <row r="15" customHeight="1" spans="1:8">
      <c r="A15" s="20" t="s">
        <v>56</v>
      </c>
      <c r="B15" s="20" t="s">
        <v>451</v>
      </c>
      <c r="C15" s="20" t="s">
        <v>458</v>
      </c>
      <c r="D15" s="20" t="s">
        <v>410</v>
      </c>
      <c r="E15" s="21" t="s">
        <v>401</v>
      </c>
      <c r="F15" s="21">
        <v>5</v>
      </c>
      <c r="G15" s="22">
        <v>10000</v>
      </c>
      <c r="H15" s="22">
        <v>50000</v>
      </c>
    </row>
    <row r="16" customHeight="1" spans="1:8">
      <c r="A16" s="20" t="s">
        <v>56</v>
      </c>
      <c r="B16" s="20" t="s">
        <v>451</v>
      </c>
      <c r="C16" s="20" t="s">
        <v>455</v>
      </c>
      <c r="D16" s="20" t="s">
        <v>404</v>
      </c>
      <c r="E16" s="21" t="s">
        <v>405</v>
      </c>
      <c r="F16" s="21">
        <v>1</v>
      </c>
      <c r="G16" s="22">
        <v>20000</v>
      </c>
      <c r="H16" s="22">
        <v>20000</v>
      </c>
    </row>
    <row r="17" customHeight="1" spans="1:8">
      <c r="A17" s="20" t="s">
        <v>56</v>
      </c>
      <c r="B17" s="20" t="s">
        <v>451</v>
      </c>
      <c r="C17" s="20" t="s">
        <v>452</v>
      </c>
      <c r="D17" s="20" t="s">
        <v>400</v>
      </c>
      <c r="E17" s="21" t="s">
        <v>401</v>
      </c>
      <c r="F17" s="21">
        <v>1</v>
      </c>
      <c r="G17" s="22">
        <v>10000</v>
      </c>
      <c r="H17" s="22">
        <v>10000</v>
      </c>
    </row>
    <row r="18" customHeight="1" spans="1:8">
      <c r="A18" s="20" t="s">
        <v>56</v>
      </c>
      <c r="B18" s="20" t="s">
        <v>451</v>
      </c>
      <c r="C18" s="20" t="s">
        <v>457</v>
      </c>
      <c r="D18" s="20" t="s">
        <v>407</v>
      </c>
      <c r="E18" s="21" t="s">
        <v>401</v>
      </c>
      <c r="F18" s="21">
        <v>3</v>
      </c>
      <c r="G18" s="22">
        <v>5000</v>
      </c>
      <c r="H18" s="22">
        <v>15000</v>
      </c>
    </row>
    <row r="19" customHeight="1" spans="1:8">
      <c r="A19" s="20" t="s">
        <v>56</v>
      </c>
      <c r="B19" s="20" t="s">
        <v>453</v>
      </c>
      <c r="C19" s="20" t="s">
        <v>459</v>
      </c>
      <c r="D19" s="20" t="s">
        <v>412</v>
      </c>
      <c r="E19" s="21" t="s">
        <v>413</v>
      </c>
      <c r="F19" s="21">
        <v>10</v>
      </c>
      <c r="G19" s="22">
        <v>800</v>
      </c>
      <c r="H19" s="22">
        <v>8000</v>
      </c>
    </row>
    <row r="20" customHeight="1" spans="1:8">
      <c r="A20" s="20" t="s">
        <v>56</v>
      </c>
      <c r="B20" s="20" t="s">
        <v>453</v>
      </c>
      <c r="C20" s="20" t="s">
        <v>460</v>
      </c>
      <c r="D20" s="20" t="s">
        <v>414</v>
      </c>
      <c r="E20" s="21" t="s">
        <v>413</v>
      </c>
      <c r="F20" s="21">
        <v>10</v>
      </c>
      <c r="G20" s="22">
        <v>1200</v>
      </c>
      <c r="H20" s="22">
        <v>12000</v>
      </c>
    </row>
    <row r="21" customHeight="1" spans="1:8">
      <c r="A21" s="23" t="s">
        <v>32</v>
      </c>
      <c r="B21" s="24"/>
      <c r="C21" s="24"/>
      <c r="D21" s="24"/>
      <c r="E21" s="25"/>
      <c r="F21" s="21">
        <f>SUM(F8:F20)</f>
        <v>67</v>
      </c>
      <c r="G21" s="22"/>
      <c r="H21" s="22">
        <f>SUM(H8:H20)</f>
        <v>230000</v>
      </c>
    </row>
  </sheetData>
  <mergeCells count="9">
    <mergeCell ref="A2:H2"/>
    <mergeCell ref="A3:C3"/>
    <mergeCell ref="F4:H4"/>
    <mergeCell ref="A21:E21"/>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8" sqref="A8:K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461</v>
      </c>
    </row>
    <row r="2" ht="45" customHeight="1" spans="1:11">
      <c r="A2" s="3" t="s">
        <v>462</v>
      </c>
      <c r="B2" s="3"/>
      <c r="C2" s="3"/>
      <c r="D2" s="3"/>
      <c r="E2" s="3"/>
      <c r="F2" s="3"/>
      <c r="G2" s="3"/>
      <c r="H2" s="3"/>
      <c r="I2" s="3"/>
      <c r="J2" s="3"/>
      <c r="K2" s="3"/>
    </row>
    <row r="3" ht="18.75" customHeight="1" spans="1:11">
      <c r="A3" s="4" t="str">
        <f>"单位名称："&amp;"元江哈尼族彝族傣族自治县民族中学"</f>
        <v>单位名称：元江哈尼族彝族傣族自治县民族中学</v>
      </c>
      <c r="B3" s="4"/>
      <c r="C3" s="4"/>
      <c r="D3" s="4"/>
      <c r="E3" s="4"/>
      <c r="F3" s="4"/>
      <c r="G3" s="4"/>
      <c r="H3" s="5"/>
      <c r="I3" s="5"/>
      <c r="J3" s="5"/>
      <c r="K3" s="5" t="s">
        <v>29</v>
      </c>
    </row>
    <row r="4" ht="18.75" customHeight="1" spans="1:11">
      <c r="A4" s="12" t="s">
        <v>202</v>
      </c>
      <c r="B4" s="12" t="s">
        <v>139</v>
      </c>
      <c r="C4" s="12" t="s">
        <v>203</v>
      </c>
      <c r="D4" s="12" t="s">
        <v>140</v>
      </c>
      <c r="E4" s="12" t="s">
        <v>141</v>
      </c>
      <c r="F4" s="12" t="s">
        <v>204</v>
      </c>
      <c r="G4" s="12" t="s">
        <v>143</v>
      </c>
      <c r="H4" s="12" t="s">
        <v>32</v>
      </c>
      <c r="I4" s="12" t="s">
        <v>463</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386</v>
      </c>
      <c r="B8" s="14" t="s">
        <v>386</v>
      </c>
      <c r="C8" s="14" t="s">
        <v>386</v>
      </c>
      <c r="D8" s="14" t="s">
        <v>386</v>
      </c>
      <c r="E8" s="14" t="s">
        <v>386</v>
      </c>
      <c r="F8" s="14" t="s">
        <v>386</v>
      </c>
      <c r="G8" s="14" t="s">
        <v>386</v>
      </c>
      <c r="H8" s="14" t="s">
        <v>386</v>
      </c>
      <c r="I8" s="14" t="s">
        <v>386</v>
      </c>
      <c r="J8" s="14" t="s">
        <v>386</v>
      </c>
      <c r="K8" s="14" t="s">
        <v>386</v>
      </c>
    </row>
    <row r="9" ht="20.25" customHeight="1" spans="1:11">
      <c r="A9" s="14" t="s">
        <v>32</v>
      </c>
      <c r="B9" s="14"/>
      <c r="C9" s="14"/>
      <c r="D9" s="14"/>
      <c r="E9" s="14"/>
      <c r="F9" s="14"/>
      <c r="G9" s="14"/>
      <c r="H9" s="15"/>
      <c r="I9" s="15"/>
      <c r="J9" s="15"/>
      <c r="K9" s="15"/>
    </row>
    <row r="11" customHeight="1" spans="1:1">
      <c r="A11" t="s">
        <v>464</v>
      </c>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C33" sqref="C3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465</v>
      </c>
    </row>
    <row r="2" ht="45" customHeight="1" spans="1:7">
      <c r="A2" s="3" t="s">
        <v>466</v>
      </c>
      <c r="B2" s="3"/>
      <c r="C2" s="3"/>
      <c r="D2" s="3"/>
      <c r="E2" s="3"/>
      <c r="F2" s="3"/>
      <c r="G2" s="3"/>
    </row>
    <row r="3" ht="24.15" customHeight="1" spans="1:7">
      <c r="A3" s="4" t="str">
        <f>"单位名称："&amp;"元江哈尼族彝族傣族自治县民族中学"</f>
        <v>单位名称：元江哈尼族彝族傣族自治县民族中学</v>
      </c>
      <c r="B3" s="4"/>
      <c r="C3" s="4"/>
      <c r="D3" s="4"/>
      <c r="E3" s="5"/>
      <c r="F3" s="5"/>
      <c r="G3" s="5" t="s">
        <v>29</v>
      </c>
    </row>
    <row r="4" ht="18.75" customHeight="1" spans="1:7">
      <c r="A4" s="6" t="s">
        <v>203</v>
      </c>
      <c r="B4" s="6" t="s">
        <v>202</v>
      </c>
      <c r="C4" s="6" t="s">
        <v>139</v>
      </c>
      <c r="D4" s="6" t="s">
        <v>467</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208</v>
      </c>
      <c r="C8" s="9" t="s">
        <v>207</v>
      </c>
      <c r="D8" s="8" t="s">
        <v>468</v>
      </c>
      <c r="E8" s="10">
        <v>22878</v>
      </c>
      <c r="F8" s="10"/>
      <c r="G8" s="10"/>
    </row>
    <row r="9" ht="20.25" customHeight="1" spans="1:7">
      <c r="A9" s="8" t="s">
        <v>56</v>
      </c>
      <c r="B9" s="8" t="s">
        <v>215</v>
      </c>
      <c r="C9" s="9" t="s">
        <v>237</v>
      </c>
      <c r="D9" s="8" t="s">
        <v>468</v>
      </c>
      <c r="E9" s="10">
        <v>10500</v>
      </c>
      <c r="F9" s="10"/>
      <c r="G9" s="10"/>
    </row>
    <row r="10" ht="20.25" customHeight="1" spans="1:7">
      <c r="A10" s="8" t="s">
        <v>56</v>
      </c>
      <c r="B10" s="8" t="s">
        <v>215</v>
      </c>
      <c r="C10" s="9" t="s">
        <v>239</v>
      </c>
      <c r="D10" s="8" t="s">
        <v>468</v>
      </c>
      <c r="E10" s="10">
        <v>150000</v>
      </c>
      <c r="F10" s="10"/>
      <c r="G10" s="10"/>
    </row>
    <row r="11" ht="20.25" customHeight="1" spans="1:7">
      <c r="A11" s="8" t="s">
        <v>56</v>
      </c>
      <c r="B11" s="8" t="s">
        <v>208</v>
      </c>
      <c r="C11" s="9" t="s">
        <v>243</v>
      </c>
      <c r="D11" s="8" t="s">
        <v>468</v>
      </c>
      <c r="E11" s="10">
        <v>2015544</v>
      </c>
      <c r="F11" s="10"/>
      <c r="G11" s="10"/>
    </row>
    <row r="12" ht="20.25" customHeight="1" spans="1:7">
      <c r="A12" s="8" t="s">
        <v>56</v>
      </c>
      <c r="B12" s="8" t="s">
        <v>208</v>
      </c>
      <c r="C12" s="9" t="s">
        <v>250</v>
      </c>
      <c r="D12" s="8" t="s">
        <v>468</v>
      </c>
      <c r="E12" s="10">
        <v>59000</v>
      </c>
      <c r="F12" s="10"/>
      <c r="G12" s="10"/>
    </row>
    <row r="13" ht="20.25" customHeight="1" spans="1:7">
      <c r="A13" s="11" t="s">
        <v>32</v>
      </c>
      <c r="B13" s="11"/>
      <c r="C13" s="11"/>
      <c r="D13" s="11"/>
      <c r="E13" s="10">
        <v>2257922</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"单位名称："&amp;"元江哈尼族彝族傣族自治县民族中学"</f>
        <v>单位名称：元江哈尼族彝族傣族自治县民族中学</v>
      </c>
      <c r="B3" s="4"/>
      <c r="C3" s="4"/>
      <c r="D3" s="4"/>
      <c r="E3" s="54"/>
      <c r="F3" s="54"/>
      <c r="G3" s="54"/>
      <c r="H3" s="54"/>
      <c r="I3" s="5"/>
      <c r="J3" s="5"/>
      <c r="K3" s="5"/>
      <c r="L3" s="5"/>
      <c r="M3" s="5"/>
      <c r="N3" s="5"/>
      <c r="O3" s="5"/>
      <c r="P3" s="5"/>
      <c r="Q3" s="5"/>
      <c r="R3" s="5"/>
      <c r="S3" s="5" t="s">
        <v>29</v>
      </c>
    </row>
    <row r="4" ht="18.75" customHeight="1" spans="1:19">
      <c r="A4" s="12" t="s">
        <v>30</v>
      </c>
      <c r="B4" s="73" t="s">
        <v>31</v>
      </c>
      <c r="C4" s="73" t="s">
        <v>32</v>
      </c>
      <c r="D4" s="73" t="s">
        <v>33</v>
      </c>
      <c r="E4" s="73"/>
      <c r="F4" s="73"/>
      <c r="G4" s="73"/>
      <c r="H4" s="73"/>
      <c r="I4" s="73"/>
      <c r="J4" s="76"/>
      <c r="K4" s="76"/>
      <c r="L4" s="76"/>
      <c r="M4" s="76"/>
      <c r="N4" s="76"/>
      <c r="O4" s="73" t="s">
        <v>20</v>
      </c>
      <c r="P4" s="73"/>
      <c r="Q4" s="73"/>
      <c r="R4" s="73"/>
      <c r="S4" s="73"/>
    </row>
    <row r="5" ht="18.75" customHeight="1" spans="1:19">
      <c r="A5" s="12"/>
      <c r="B5" s="73"/>
      <c r="C5" s="73"/>
      <c r="D5" s="74" t="s">
        <v>34</v>
      </c>
      <c r="E5" s="74" t="s">
        <v>35</v>
      </c>
      <c r="F5" s="74" t="s">
        <v>36</v>
      </c>
      <c r="G5" s="74" t="s">
        <v>37</v>
      </c>
      <c r="H5" s="74" t="s">
        <v>38</v>
      </c>
      <c r="I5" s="77" t="s">
        <v>39</v>
      </c>
      <c r="J5" s="78"/>
      <c r="K5" s="78"/>
      <c r="L5" s="78"/>
      <c r="M5" s="78"/>
      <c r="N5" s="78"/>
      <c r="O5" s="77" t="s">
        <v>34</v>
      </c>
      <c r="P5" s="77" t="s">
        <v>35</v>
      </c>
      <c r="Q5" s="77" t="s">
        <v>36</v>
      </c>
      <c r="R5" s="77" t="s">
        <v>37</v>
      </c>
      <c r="S5" s="74" t="s">
        <v>40</v>
      </c>
    </row>
    <row r="6" ht="18.75" customHeight="1" spans="1:19">
      <c r="A6" s="12"/>
      <c r="B6" s="73"/>
      <c r="C6" s="73"/>
      <c r="D6" s="74"/>
      <c r="E6" s="74"/>
      <c r="F6" s="74"/>
      <c r="G6" s="74"/>
      <c r="H6" s="74"/>
      <c r="I6" s="77" t="s">
        <v>34</v>
      </c>
      <c r="J6" s="77" t="s">
        <v>41</v>
      </c>
      <c r="K6" s="77" t="s">
        <v>42</v>
      </c>
      <c r="L6" s="77" t="s">
        <v>43</v>
      </c>
      <c r="M6" s="77" t="s">
        <v>44</v>
      </c>
      <c r="N6" s="77" t="s">
        <v>45</v>
      </c>
      <c r="O6" s="77"/>
      <c r="P6" s="77"/>
      <c r="Q6" s="77"/>
      <c r="R6" s="77"/>
      <c r="S6" s="74"/>
    </row>
    <row r="7" ht="18.75" customHeight="1" spans="1:19">
      <c r="A7" s="75" t="s">
        <v>46</v>
      </c>
      <c r="B7" s="13" t="s">
        <v>47</v>
      </c>
      <c r="C7" s="13" t="s">
        <v>48</v>
      </c>
      <c r="D7" s="13" t="s">
        <v>49</v>
      </c>
      <c r="E7" s="75" t="s">
        <v>50</v>
      </c>
      <c r="F7" s="13" t="s">
        <v>51</v>
      </c>
      <c r="G7" s="13" t="s">
        <v>52</v>
      </c>
      <c r="H7" s="75" t="s">
        <v>53</v>
      </c>
      <c r="I7" s="13" t="s">
        <v>54</v>
      </c>
      <c r="J7" s="13">
        <v>10</v>
      </c>
      <c r="K7" s="13">
        <v>11</v>
      </c>
      <c r="L7" s="13">
        <v>12</v>
      </c>
      <c r="M7" s="13">
        <v>13</v>
      </c>
      <c r="N7" s="13">
        <v>14</v>
      </c>
      <c r="O7" s="13">
        <v>15</v>
      </c>
      <c r="P7" s="13">
        <v>16</v>
      </c>
      <c r="Q7" s="13">
        <v>17</v>
      </c>
      <c r="R7" s="13">
        <v>18</v>
      </c>
      <c r="S7" s="13">
        <v>19</v>
      </c>
    </row>
    <row r="8" ht="20.25" customHeight="1" spans="1:19">
      <c r="A8" s="64" t="s">
        <v>55</v>
      </c>
      <c r="B8" s="64" t="s">
        <v>56</v>
      </c>
      <c r="C8" s="15">
        <v>41492631.84</v>
      </c>
      <c r="D8" s="15">
        <v>30837661.84</v>
      </c>
      <c r="E8" s="15">
        <v>28799581.84</v>
      </c>
      <c r="F8" s="15"/>
      <c r="G8" s="15"/>
      <c r="H8" s="15">
        <v>2038080</v>
      </c>
      <c r="I8" s="15">
        <v>10654970</v>
      </c>
      <c r="J8" s="15"/>
      <c r="K8" s="15"/>
      <c r="L8" s="15"/>
      <c r="M8" s="15"/>
      <c r="N8" s="15">
        <v>10654970</v>
      </c>
      <c r="O8" s="15"/>
      <c r="P8" s="15"/>
      <c r="Q8" s="15"/>
      <c r="R8" s="15"/>
      <c r="S8" s="15"/>
    </row>
    <row r="9" ht="20.25" customHeight="1" spans="1:19">
      <c r="A9" s="48" t="s">
        <v>32</v>
      </c>
      <c r="B9" s="48"/>
      <c r="C9" s="15">
        <v>41492631.84</v>
      </c>
      <c r="D9" s="15">
        <v>30837661.84</v>
      </c>
      <c r="E9" s="15">
        <v>28799581.84</v>
      </c>
      <c r="F9" s="15"/>
      <c r="G9" s="15"/>
      <c r="H9" s="15">
        <v>2038080</v>
      </c>
      <c r="I9" s="15">
        <v>10654970</v>
      </c>
      <c r="J9" s="15"/>
      <c r="K9" s="15"/>
      <c r="L9" s="15"/>
      <c r="M9" s="15"/>
      <c r="N9" s="15">
        <v>10654970</v>
      </c>
      <c r="O9" s="15"/>
      <c r="P9" s="15"/>
      <c r="Q9" s="15"/>
      <c r="R9" s="15"/>
      <c r="S9" s="1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
    </sheetView>
  </sheetViews>
  <sheetFormatPr defaultColWidth="8.85" defaultRowHeight="15" customHeight="1"/>
  <cols>
    <col min="1" max="1" width="21.55" customWidth="1"/>
    <col min="2" max="2" width="32.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3"/>
      <c r="L2" s="53"/>
      <c r="M2" s="53"/>
      <c r="N2" s="53"/>
      <c r="O2" s="53"/>
    </row>
    <row r="3" ht="18.75" customHeight="1" spans="1:15">
      <c r="A3" s="45" t="str">
        <f>"单位名称："&amp;"元江哈尼族彝族傣族自治县民族中学"</f>
        <v>单位名称：元江哈尼族彝族傣族自治县民族中学</v>
      </c>
      <c r="B3" s="45"/>
      <c r="C3" s="45"/>
      <c r="D3" s="45"/>
      <c r="E3" s="45"/>
      <c r="F3" s="45"/>
      <c r="G3" s="45"/>
      <c r="H3" s="45"/>
      <c r="I3" s="45"/>
      <c r="J3" s="2"/>
      <c r="K3" s="2"/>
      <c r="L3" s="2"/>
      <c r="M3" s="2"/>
      <c r="N3" s="2"/>
      <c r="O3" s="2" t="s">
        <v>29</v>
      </c>
    </row>
    <row r="4" ht="18.75" customHeight="1" spans="1:15">
      <c r="A4" s="12" t="s">
        <v>59</v>
      </c>
      <c r="B4" s="12" t="s">
        <v>60</v>
      </c>
      <c r="C4" s="31" t="s">
        <v>32</v>
      </c>
      <c r="D4" s="31" t="s">
        <v>35</v>
      </c>
      <c r="E4" s="31"/>
      <c r="F4" s="31"/>
      <c r="G4" s="12" t="s">
        <v>36</v>
      </c>
      <c r="H4" s="31" t="s">
        <v>37</v>
      </c>
      <c r="I4" s="12" t="s">
        <v>61</v>
      </c>
      <c r="J4" s="31" t="s">
        <v>62</v>
      </c>
      <c r="K4" s="31"/>
      <c r="L4" s="31"/>
      <c r="M4" s="31"/>
      <c r="N4" s="31"/>
      <c r="O4" s="31"/>
    </row>
    <row r="5" ht="18.75" customHeight="1" spans="1:15">
      <c r="A5" s="12"/>
      <c r="B5" s="12"/>
      <c r="C5" s="31"/>
      <c r="D5" s="31" t="s">
        <v>34</v>
      </c>
      <c r="E5" s="31" t="s">
        <v>63</v>
      </c>
      <c r="F5" s="31" t="s">
        <v>64</v>
      </c>
      <c r="G5" s="12"/>
      <c r="H5" s="31"/>
      <c r="I5" s="12"/>
      <c r="J5" s="31" t="s">
        <v>34</v>
      </c>
      <c r="K5" s="31"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4" t="s">
        <v>71</v>
      </c>
      <c r="B7" s="64" t="s">
        <v>72</v>
      </c>
      <c r="C7" s="15">
        <v>32579921.92</v>
      </c>
      <c r="D7" s="15">
        <v>19886871.92</v>
      </c>
      <c r="E7" s="15">
        <v>17687949.92</v>
      </c>
      <c r="F7" s="15">
        <v>2198922</v>
      </c>
      <c r="G7" s="15"/>
      <c r="H7" s="15"/>
      <c r="I7" s="15">
        <v>2038080</v>
      </c>
      <c r="J7" s="15">
        <v>10654970</v>
      </c>
      <c r="K7" s="15"/>
      <c r="L7" s="15"/>
      <c r="M7" s="15"/>
      <c r="N7" s="15"/>
      <c r="O7" s="15">
        <v>10654970</v>
      </c>
    </row>
    <row r="8" ht="20.25" customHeight="1" spans="1:15">
      <c r="A8" s="65" t="s">
        <v>73</v>
      </c>
      <c r="B8" s="65" t="s">
        <v>74</v>
      </c>
      <c r="C8" s="15">
        <v>32579921.92</v>
      </c>
      <c r="D8" s="15">
        <v>19886871.92</v>
      </c>
      <c r="E8" s="15">
        <v>17687949.92</v>
      </c>
      <c r="F8" s="15">
        <v>2198922</v>
      </c>
      <c r="G8" s="15"/>
      <c r="H8" s="15"/>
      <c r="I8" s="15">
        <v>2038080</v>
      </c>
      <c r="J8" s="15">
        <v>10654970</v>
      </c>
      <c r="K8" s="15"/>
      <c r="L8" s="15"/>
      <c r="M8" s="15"/>
      <c r="N8" s="15"/>
      <c r="O8" s="15">
        <v>10654970</v>
      </c>
    </row>
    <row r="9" ht="20.25" customHeight="1" spans="1:15">
      <c r="A9" s="66" t="s">
        <v>75</v>
      </c>
      <c r="B9" s="66" t="s">
        <v>76</v>
      </c>
      <c r="C9" s="15">
        <v>492878</v>
      </c>
      <c r="D9" s="15">
        <v>22878</v>
      </c>
      <c r="E9" s="15"/>
      <c r="F9" s="15">
        <v>22878</v>
      </c>
      <c r="G9" s="15"/>
      <c r="H9" s="15"/>
      <c r="I9" s="15"/>
      <c r="J9" s="15">
        <v>470000</v>
      </c>
      <c r="K9" s="15"/>
      <c r="L9" s="15"/>
      <c r="M9" s="15"/>
      <c r="N9" s="15"/>
      <c r="O9" s="15">
        <v>470000</v>
      </c>
    </row>
    <row r="10" ht="20.25" customHeight="1" spans="1:15">
      <c r="A10" s="66" t="s">
        <v>77</v>
      </c>
      <c r="B10" s="66" t="s">
        <v>78</v>
      </c>
      <c r="C10" s="15">
        <v>32087043.92</v>
      </c>
      <c r="D10" s="15">
        <v>19863993.92</v>
      </c>
      <c r="E10" s="15">
        <v>17687949.92</v>
      </c>
      <c r="F10" s="15">
        <v>2176044</v>
      </c>
      <c r="G10" s="15"/>
      <c r="H10" s="15"/>
      <c r="I10" s="15">
        <v>2038080</v>
      </c>
      <c r="J10" s="15">
        <v>10184970</v>
      </c>
      <c r="K10" s="15"/>
      <c r="L10" s="15"/>
      <c r="M10" s="15"/>
      <c r="N10" s="15"/>
      <c r="O10" s="15">
        <v>10184970</v>
      </c>
    </row>
    <row r="11" ht="20.25" customHeight="1" spans="1:15">
      <c r="A11" s="64" t="s">
        <v>79</v>
      </c>
      <c r="B11" s="64" t="s">
        <v>80</v>
      </c>
      <c r="C11" s="15">
        <v>4711699.39</v>
      </c>
      <c r="D11" s="15">
        <v>4711699.39</v>
      </c>
      <c r="E11" s="15">
        <v>4652699.39</v>
      </c>
      <c r="F11" s="15">
        <v>59000</v>
      </c>
      <c r="G11" s="15"/>
      <c r="H11" s="15"/>
      <c r="I11" s="15"/>
      <c r="J11" s="15"/>
      <c r="K11" s="15"/>
      <c r="L11" s="15"/>
      <c r="M11" s="15"/>
      <c r="N11" s="15"/>
      <c r="O11" s="15"/>
    </row>
    <row r="12" ht="20.25" customHeight="1" spans="1:15">
      <c r="A12" s="65" t="s">
        <v>81</v>
      </c>
      <c r="B12" s="65" t="s">
        <v>82</v>
      </c>
      <c r="C12" s="15">
        <v>4652699.39</v>
      </c>
      <c r="D12" s="15">
        <v>4652699.39</v>
      </c>
      <c r="E12" s="15">
        <v>4652699.39</v>
      </c>
      <c r="F12" s="15"/>
      <c r="G12" s="15"/>
      <c r="H12" s="15"/>
      <c r="I12" s="15"/>
      <c r="J12" s="15"/>
      <c r="K12" s="15"/>
      <c r="L12" s="15"/>
      <c r="M12" s="15"/>
      <c r="N12" s="15"/>
      <c r="O12" s="15"/>
    </row>
    <row r="13" ht="20.25" customHeight="1" spans="1:15">
      <c r="A13" s="66" t="s">
        <v>83</v>
      </c>
      <c r="B13" s="66" t="s">
        <v>84</v>
      </c>
      <c r="C13" s="15">
        <v>356400</v>
      </c>
      <c r="D13" s="15">
        <v>356400</v>
      </c>
      <c r="E13" s="15">
        <v>356400</v>
      </c>
      <c r="F13" s="15"/>
      <c r="G13" s="15"/>
      <c r="H13" s="15"/>
      <c r="I13" s="15"/>
      <c r="J13" s="15"/>
      <c r="K13" s="15"/>
      <c r="L13" s="15"/>
      <c r="M13" s="15"/>
      <c r="N13" s="15"/>
      <c r="O13" s="15"/>
    </row>
    <row r="14" ht="20.25" customHeight="1" spans="1:15">
      <c r="A14" s="66" t="s">
        <v>85</v>
      </c>
      <c r="B14" s="66" t="s">
        <v>86</v>
      </c>
      <c r="C14" s="15">
        <v>2307335.36</v>
      </c>
      <c r="D14" s="15">
        <v>2307335.36</v>
      </c>
      <c r="E14" s="15">
        <v>2307335.36</v>
      </c>
      <c r="F14" s="15"/>
      <c r="G14" s="15"/>
      <c r="H14" s="15"/>
      <c r="I14" s="15"/>
      <c r="J14" s="15"/>
      <c r="K14" s="15"/>
      <c r="L14" s="15"/>
      <c r="M14" s="15"/>
      <c r="N14" s="15"/>
      <c r="O14" s="15"/>
    </row>
    <row r="15" ht="20.25" customHeight="1" spans="1:15">
      <c r="A15" s="66" t="s">
        <v>87</v>
      </c>
      <c r="B15" s="66" t="s">
        <v>88</v>
      </c>
      <c r="C15" s="15">
        <v>1988964.03</v>
      </c>
      <c r="D15" s="15">
        <v>1988964.03</v>
      </c>
      <c r="E15" s="15">
        <v>1988964.03</v>
      </c>
      <c r="F15" s="15"/>
      <c r="G15" s="15"/>
      <c r="H15" s="15"/>
      <c r="I15" s="15"/>
      <c r="J15" s="15"/>
      <c r="K15" s="15"/>
      <c r="L15" s="15"/>
      <c r="M15" s="15"/>
      <c r="N15" s="15"/>
      <c r="O15" s="15"/>
    </row>
    <row r="16" ht="20.25" customHeight="1" spans="1:15">
      <c r="A16" s="65" t="s">
        <v>89</v>
      </c>
      <c r="B16" s="65" t="s">
        <v>90</v>
      </c>
      <c r="C16" s="15">
        <v>59000</v>
      </c>
      <c r="D16" s="15">
        <v>59000</v>
      </c>
      <c r="E16" s="15"/>
      <c r="F16" s="15">
        <v>59000</v>
      </c>
      <c r="G16" s="15"/>
      <c r="H16" s="15"/>
      <c r="I16" s="15"/>
      <c r="J16" s="15"/>
      <c r="K16" s="15"/>
      <c r="L16" s="15"/>
      <c r="M16" s="15"/>
      <c r="N16" s="15"/>
      <c r="O16" s="15"/>
    </row>
    <row r="17" ht="20.25" customHeight="1" spans="1:15">
      <c r="A17" s="66" t="s">
        <v>91</v>
      </c>
      <c r="B17" s="66" t="s">
        <v>92</v>
      </c>
      <c r="C17" s="15">
        <v>59000</v>
      </c>
      <c r="D17" s="15">
        <v>59000</v>
      </c>
      <c r="E17" s="15"/>
      <c r="F17" s="15">
        <v>59000</v>
      </c>
      <c r="G17" s="15"/>
      <c r="H17" s="15"/>
      <c r="I17" s="15"/>
      <c r="J17" s="15"/>
      <c r="K17" s="15"/>
      <c r="L17" s="15"/>
      <c r="M17" s="15"/>
      <c r="N17" s="15"/>
      <c r="O17" s="15"/>
    </row>
    <row r="18" ht="20.25" customHeight="1" spans="1:15">
      <c r="A18" s="64" t="s">
        <v>93</v>
      </c>
      <c r="B18" s="64" t="s">
        <v>94</v>
      </c>
      <c r="C18" s="15">
        <v>2287646.53</v>
      </c>
      <c r="D18" s="15">
        <v>2287646.53</v>
      </c>
      <c r="E18" s="15">
        <v>2287646.53</v>
      </c>
      <c r="F18" s="15"/>
      <c r="G18" s="15"/>
      <c r="H18" s="15"/>
      <c r="I18" s="15"/>
      <c r="J18" s="15"/>
      <c r="K18" s="15"/>
      <c r="L18" s="15"/>
      <c r="M18" s="15"/>
      <c r="N18" s="15"/>
      <c r="O18" s="15"/>
    </row>
    <row r="19" ht="20.25" customHeight="1" spans="1:15">
      <c r="A19" s="65" t="s">
        <v>95</v>
      </c>
      <c r="B19" s="65" t="s">
        <v>96</v>
      </c>
      <c r="C19" s="15">
        <v>2287646.53</v>
      </c>
      <c r="D19" s="15">
        <v>2287646.53</v>
      </c>
      <c r="E19" s="15">
        <v>2287646.53</v>
      </c>
      <c r="F19" s="15"/>
      <c r="G19" s="15"/>
      <c r="H19" s="15"/>
      <c r="I19" s="15"/>
      <c r="J19" s="15"/>
      <c r="K19" s="15"/>
      <c r="L19" s="15"/>
      <c r="M19" s="15"/>
      <c r="N19" s="15"/>
      <c r="O19" s="15"/>
    </row>
    <row r="20" ht="20.25" customHeight="1" spans="1:15">
      <c r="A20" s="66" t="s">
        <v>97</v>
      </c>
      <c r="B20" s="66" t="s">
        <v>98</v>
      </c>
      <c r="C20" s="15">
        <v>1196930.22</v>
      </c>
      <c r="D20" s="15">
        <v>1196930.22</v>
      </c>
      <c r="E20" s="15">
        <v>1196930.22</v>
      </c>
      <c r="F20" s="15"/>
      <c r="G20" s="15"/>
      <c r="H20" s="15"/>
      <c r="I20" s="15"/>
      <c r="J20" s="15"/>
      <c r="K20" s="15"/>
      <c r="L20" s="15"/>
      <c r="M20" s="15"/>
      <c r="N20" s="15"/>
      <c r="O20" s="15"/>
    </row>
    <row r="21" ht="20.25" customHeight="1" spans="1:15">
      <c r="A21" s="66" t="s">
        <v>99</v>
      </c>
      <c r="B21" s="66" t="s">
        <v>100</v>
      </c>
      <c r="C21" s="15">
        <v>955342.08</v>
      </c>
      <c r="D21" s="15">
        <v>955342.08</v>
      </c>
      <c r="E21" s="15">
        <v>955342.08</v>
      </c>
      <c r="F21" s="15"/>
      <c r="G21" s="15"/>
      <c r="H21" s="15"/>
      <c r="I21" s="15"/>
      <c r="J21" s="15"/>
      <c r="K21" s="15"/>
      <c r="L21" s="15"/>
      <c r="M21" s="15"/>
      <c r="N21" s="15"/>
      <c r="O21" s="15"/>
    </row>
    <row r="22" ht="20.25" customHeight="1" spans="1:15">
      <c r="A22" s="66" t="s">
        <v>101</v>
      </c>
      <c r="B22" s="66" t="s">
        <v>102</v>
      </c>
      <c r="C22" s="15">
        <v>135374.23</v>
      </c>
      <c r="D22" s="15">
        <v>135374.23</v>
      </c>
      <c r="E22" s="15">
        <v>135374.23</v>
      </c>
      <c r="F22" s="15"/>
      <c r="G22" s="15"/>
      <c r="H22" s="15"/>
      <c r="I22" s="15"/>
      <c r="J22" s="15"/>
      <c r="K22" s="15"/>
      <c r="L22" s="15"/>
      <c r="M22" s="15"/>
      <c r="N22" s="15"/>
      <c r="O22" s="15"/>
    </row>
    <row r="23" ht="20.25" customHeight="1" spans="1:15">
      <c r="A23" s="64" t="s">
        <v>103</v>
      </c>
      <c r="B23" s="64" t="s">
        <v>104</v>
      </c>
      <c r="C23" s="15">
        <v>1913364</v>
      </c>
      <c r="D23" s="15">
        <v>1913364</v>
      </c>
      <c r="E23" s="15">
        <v>1913364</v>
      </c>
      <c r="F23" s="15"/>
      <c r="G23" s="15"/>
      <c r="H23" s="15"/>
      <c r="I23" s="15"/>
      <c r="J23" s="15"/>
      <c r="K23" s="15"/>
      <c r="L23" s="15"/>
      <c r="M23" s="15"/>
      <c r="N23" s="15"/>
      <c r="O23" s="15"/>
    </row>
    <row r="24" ht="20.25" customHeight="1" spans="1:15">
      <c r="A24" s="65" t="s">
        <v>105</v>
      </c>
      <c r="B24" s="65" t="s">
        <v>106</v>
      </c>
      <c r="C24" s="15">
        <v>1913364</v>
      </c>
      <c r="D24" s="15">
        <v>1913364</v>
      </c>
      <c r="E24" s="15">
        <v>1913364</v>
      </c>
      <c r="F24" s="15"/>
      <c r="G24" s="15"/>
      <c r="H24" s="15"/>
      <c r="I24" s="15"/>
      <c r="J24" s="15"/>
      <c r="K24" s="15"/>
      <c r="L24" s="15"/>
      <c r="M24" s="15"/>
      <c r="N24" s="15"/>
      <c r="O24" s="15"/>
    </row>
    <row r="25" ht="20.25" customHeight="1" spans="1:15">
      <c r="A25" s="66" t="s">
        <v>107</v>
      </c>
      <c r="B25" s="66" t="s">
        <v>108</v>
      </c>
      <c r="C25" s="15">
        <v>1913364</v>
      </c>
      <c r="D25" s="15">
        <v>1913364</v>
      </c>
      <c r="E25" s="15">
        <v>1913364</v>
      </c>
      <c r="F25" s="15"/>
      <c r="G25" s="15"/>
      <c r="H25" s="15"/>
      <c r="I25" s="15"/>
      <c r="J25" s="15"/>
      <c r="K25" s="15"/>
      <c r="L25" s="15"/>
      <c r="M25" s="15"/>
      <c r="N25" s="15"/>
      <c r="O25" s="15"/>
    </row>
    <row r="26" ht="20.25" customHeight="1" spans="1:15">
      <c r="A26" s="48" t="s">
        <v>109</v>
      </c>
      <c r="B26" s="48"/>
      <c r="C26" s="15">
        <v>41492631.84</v>
      </c>
      <c r="D26" s="15">
        <v>28799581.84</v>
      </c>
      <c r="E26" s="15">
        <v>26541659.84</v>
      </c>
      <c r="F26" s="15">
        <v>2257922</v>
      </c>
      <c r="G26" s="15"/>
      <c r="H26" s="15"/>
      <c r="I26" s="15">
        <v>2038080</v>
      </c>
      <c r="J26" s="15">
        <v>10654970</v>
      </c>
      <c r="K26" s="15"/>
      <c r="L26" s="15"/>
      <c r="M26" s="15"/>
      <c r="N26" s="15"/>
      <c r="O26" s="15">
        <v>10654970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"单位名称："&amp;"元江哈尼族彝族傣族自治县民族中学"</f>
        <v>单位名称：元江哈尼族彝族傣族自治县民族中学</v>
      </c>
      <c r="B3" s="4"/>
      <c r="C3" s="67"/>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68" t="s">
        <v>113</v>
      </c>
      <c r="B7" s="15">
        <v>28799581.84</v>
      </c>
      <c r="C7" s="68" t="s">
        <v>114</v>
      </c>
      <c r="D7" s="15">
        <v>28799581.84</v>
      </c>
    </row>
    <row r="8" ht="22.5" customHeight="1" spans="1:4">
      <c r="A8" s="68" t="s">
        <v>115</v>
      </c>
      <c r="B8" s="15">
        <v>28799581.84</v>
      </c>
      <c r="C8" s="68" t="str">
        <f>"（"&amp;"一"&amp;"）"&amp;"教育支出"</f>
        <v>（一）教育支出</v>
      </c>
      <c r="D8" s="15">
        <v>19886871.92</v>
      </c>
    </row>
    <row r="9" ht="22.5" customHeight="1" spans="1:4">
      <c r="A9" s="68" t="s">
        <v>116</v>
      </c>
      <c r="B9" s="15"/>
      <c r="C9" s="68" t="str">
        <f>"（"&amp;"二"&amp;"）"&amp;"社会保障和就业支出"</f>
        <v>（二）社会保障和就业支出</v>
      </c>
      <c r="D9" s="15">
        <v>4711699.39</v>
      </c>
    </row>
    <row r="10" ht="22.5" customHeight="1" spans="1:4">
      <c r="A10" s="68" t="s">
        <v>117</v>
      </c>
      <c r="B10" s="15"/>
      <c r="C10" s="68" t="str">
        <f>"（"&amp;"三"&amp;"）"&amp;"卫生健康支出"</f>
        <v>（三）卫生健康支出</v>
      </c>
      <c r="D10" s="15">
        <v>2287646.53</v>
      </c>
    </row>
    <row r="11" ht="22.5" customHeight="1" spans="1:4">
      <c r="A11" s="68" t="s">
        <v>118</v>
      </c>
      <c r="B11" s="15"/>
      <c r="C11" s="68" t="str">
        <f>"（"&amp;"四"&amp;"）"&amp;"住房保障支出"</f>
        <v>（四）住房保障支出</v>
      </c>
      <c r="D11" s="15">
        <v>1913364</v>
      </c>
    </row>
    <row r="12" ht="22.5" customHeight="1" spans="1:4">
      <c r="A12" s="68" t="s">
        <v>115</v>
      </c>
      <c r="B12" s="15"/>
      <c r="C12" s="68"/>
      <c r="D12" s="15"/>
    </row>
    <row r="13" ht="22.5" customHeight="1" spans="1:4">
      <c r="A13" s="68" t="s">
        <v>116</v>
      </c>
      <c r="B13" s="15"/>
      <c r="C13" s="68"/>
      <c r="D13" s="15"/>
    </row>
    <row r="14" ht="22.5" customHeight="1" spans="1:4">
      <c r="A14" s="68" t="s">
        <v>117</v>
      </c>
      <c r="B14" s="15"/>
      <c r="C14" s="68"/>
      <c r="D14" s="15"/>
    </row>
    <row r="15" ht="22.5" customHeight="1" spans="1:4">
      <c r="A15" s="69"/>
      <c r="B15" s="15"/>
      <c r="C15" s="68" t="s">
        <v>119</v>
      </c>
      <c r="D15" s="15"/>
    </row>
    <row r="16" ht="22.5" customHeight="1" spans="1:4">
      <c r="A16" s="70" t="s">
        <v>120</v>
      </c>
      <c r="B16" s="71">
        <v>28799581.84</v>
      </c>
      <c r="C16" s="72" t="s">
        <v>121</v>
      </c>
      <c r="D16" s="71">
        <v>28799581.84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
    </sheetView>
  </sheetViews>
  <sheetFormatPr defaultColWidth="8.85" defaultRowHeight="15" customHeight="1" outlineLevelCol="6"/>
  <cols>
    <col min="1" max="1" width="21.425" customWidth="1"/>
    <col min="2" max="2" width="33" customWidth="1"/>
    <col min="3" max="7" width="21.425" customWidth="1"/>
  </cols>
  <sheetData>
    <row r="1" ht="18.75" customHeight="1" spans="1:7">
      <c r="A1" s="1"/>
      <c r="B1" s="1"/>
      <c r="C1" s="1"/>
      <c r="D1" s="1"/>
      <c r="E1" s="1"/>
      <c r="F1" s="1"/>
      <c r="G1" s="44" t="s">
        <v>122</v>
      </c>
    </row>
    <row r="2" ht="37.5" customHeight="1" spans="1:7">
      <c r="A2" s="3" t="s">
        <v>123</v>
      </c>
      <c r="B2" s="3"/>
      <c r="C2" s="3"/>
      <c r="D2" s="3"/>
      <c r="E2" s="3"/>
      <c r="F2" s="3"/>
      <c r="G2" s="3"/>
    </row>
    <row r="3" ht="18.75" customHeight="1" spans="1:7">
      <c r="A3" s="45" t="str">
        <f>"单位名称："&amp;"元江哈尼族彝族傣族自治县民族中学"</f>
        <v>单位名称：元江哈尼族彝族傣族自治县民族中学</v>
      </c>
      <c r="B3" s="45"/>
      <c r="C3" s="45"/>
      <c r="D3" s="46"/>
      <c r="E3" s="46"/>
      <c r="F3" s="46"/>
      <c r="G3" s="47" t="s">
        <v>29</v>
      </c>
    </row>
    <row r="4" ht="18.75" customHeight="1" spans="1:7">
      <c r="A4" s="12" t="s">
        <v>124</v>
      </c>
      <c r="B4" s="12" t="s">
        <v>60</v>
      </c>
      <c r="C4" s="31" t="s">
        <v>32</v>
      </c>
      <c r="D4" s="31" t="s">
        <v>63</v>
      </c>
      <c r="E4" s="31"/>
      <c r="F4" s="31"/>
      <c r="G4" s="12" t="s">
        <v>64</v>
      </c>
    </row>
    <row r="5" ht="18.75" customHeight="1" spans="1:7">
      <c r="A5" s="12" t="s">
        <v>59</v>
      </c>
      <c r="B5" s="12" t="s">
        <v>60</v>
      </c>
      <c r="C5" s="31"/>
      <c r="D5" s="31" t="s">
        <v>34</v>
      </c>
      <c r="E5" s="31" t="s">
        <v>125</v>
      </c>
      <c r="F5" s="31" t="s">
        <v>126</v>
      </c>
      <c r="G5" s="12"/>
    </row>
    <row r="6" ht="18.75" customHeight="1" spans="1:7">
      <c r="A6" s="13" t="s">
        <v>46</v>
      </c>
      <c r="B6" s="13" t="s">
        <v>47</v>
      </c>
      <c r="C6" s="13" t="s">
        <v>48</v>
      </c>
      <c r="D6" s="13" t="s">
        <v>49</v>
      </c>
      <c r="E6" s="13" t="s">
        <v>50</v>
      </c>
      <c r="F6" s="13" t="s">
        <v>51</v>
      </c>
      <c r="G6" s="13" t="s">
        <v>52</v>
      </c>
    </row>
    <row r="7" ht="20.25" customHeight="1" spans="1:7">
      <c r="A7" s="64" t="s">
        <v>71</v>
      </c>
      <c r="B7" s="64" t="s">
        <v>72</v>
      </c>
      <c r="C7" s="15">
        <v>19886871.92</v>
      </c>
      <c r="D7" s="15">
        <v>17687949.92</v>
      </c>
      <c r="E7" s="15">
        <v>17415949.92</v>
      </c>
      <c r="F7" s="15">
        <v>272000</v>
      </c>
      <c r="G7" s="15">
        <v>2198922</v>
      </c>
    </row>
    <row r="8" ht="20.25" customHeight="1" spans="1:7">
      <c r="A8" s="65" t="s">
        <v>73</v>
      </c>
      <c r="B8" s="65" t="s">
        <v>74</v>
      </c>
      <c r="C8" s="15">
        <v>19886871.92</v>
      </c>
      <c r="D8" s="15">
        <v>17687949.92</v>
      </c>
      <c r="E8" s="15">
        <v>17415949.92</v>
      </c>
      <c r="F8" s="15">
        <v>272000</v>
      </c>
      <c r="G8" s="15">
        <v>2198922</v>
      </c>
    </row>
    <row r="9" ht="20.25" customHeight="1" spans="1:7">
      <c r="A9" s="66" t="s">
        <v>75</v>
      </c>
      <c r="B9" s="66" t="s">
        <v>76</v>
      </c>
      <c r="C9" s="15">
        <v>22878</v>
      </c>
      <c r="D9" s="15"/>
      <c r="E9" s="15"/>
      <c r="F9" s="15"/>
      <c r="G9" s="15">
        <v>22878</v>
      </c>
    </row>
    <row r="10" ht="20.25" customHeight="1" spans="1:7">
      <c r="A10" s="66" t="s">
        <v>77</v>
      </c>
      <c r="B10" s="66" t="s">
        <v>78</v>
      </c>
      <c r="C10" s="15">
        <v>19863993.92</v>
      </c>
      <c r="D10" s="15">
        <v>17687949.92</v>
      </c>
      <c r="E10" s="15">
        <v>17415949.92</v>
      </c>
      <c r="F10" s="15">
        <v>272000</v>
      </c>
      <c r="G10" s="15">
        <v>2176044</v>
      </c>
    </row>
    <row r="11" ht="20.25" customHeight="1" spans="1:7">
      <c r="A11" s="64" t="s">
        <v>79</v>
      </c>
      <c r="B11" s="64" t="s">
        <v>80</v>
      </c>
      <c r="C11" s="15">
        <v>4711699.39</v>
      </c>
      <c r="D11" s="15">
        <v>4652699.39</v>
      </c>
      <c r="E11" s="15">
        <v>4620299.39</v>
      </c>
      <c r="F11" s="15">
        <v>32400</v>
      </c>
      <c r="G11" s="15">
        <v>59000</v>
      </c>
    </row>
    <row r="12" ht="20.25" customHeight="1" spans="1:7">
      <c r="A12" s="65" t="s">
        <v>81</v>
      </c>
      <c r="B12" s="65" t="s">
        <v>82</v>
      </c>
      <c r="C12" s="15">
        <v>4652699.39</v>
      </c>
      <c r="D12" s="15">
        <v>4652699.39</v>
      </c>
      <c r="E12" s="15">
        <v>4620299.39</v>
      </c>
      <c r="F12" s="15">
        <v>32400</v>
      </c>
      <c r="G12" s="15"/>
    </row>
    <row r="13" ht="20.25" customHeight="1" spans="1:7">
      <c r="A13" s="66" t="s">
        <v>83</v>
      </c>
      <c r="B13" s="66" t="s">
        <v>84</v>
      </c>
      <c r="C13" s="15">
        <v>356400</v>
      </c>
      <c r="D13" s="15">
        <v>356400</v>
      </c>
      <c r="E13" s="15">
        <v>324000</v>
      </c>
      <c r="F13" s="15">
        <v>32400</v>
      </c>
      <c r="G13" s="15"/>
    </row>
    <row r="14" ht="20.25" customHeight="1" spans="1:7">
      <c r="A14" s="66" t="s">
        <v>85</v>
      </c>
      <c r="B14" s="66" t="s">
        <v>86</v>
      </c>
      <c r="C14" s="15">
        <v>2307335.36</v>
      </c>
      <c r="D14" s="15">
        <v>2307335.36</v>
      </c>
      <c r="E14" s="15">
        <v>2307335.36</v>
      </c>
      <c r="F14" s="15"/>
      <c r="G14" s="15"/>
    </row>
    <row r="15" ht="20.25" customHeight="1" spans="1:7">
      <c r="A15" s="66" t="s">
        <v>87</v>
      </c>
      <c r="B15" s="66" t="s">
        <v>88</v>
      </c>
      <c r="C15" s="15">
        <v>1988964.03</v>
      </c>
      <c r="D15" s="15">
        <v>1988964.03</v>
      </c>
      <c r="E15" s="15">
        <v>1988964.03</v>
      </c>
      <c r="F15" s="15"/>
      <c r="G15" s="15"/>
    </row>
    <row r="16" ht="20.25" customHeight="1" spans="1:7">
      <c r="A16" s="65" t="s">
        <v>89</v>
      </c>
      <c r="B16" s="65" t="s">
        <v>90</v>
      </c>
      <c r="C16" s="15">
        <v>59000</v>
      </c>
      <c r="D16" s="15"/>
      <c r="E16" s="15"/>
      <c r="F16" s="15"/>
      <c r="G16" s="15">
        <v>59000</v>
      </c>
    </row>
    <row r="17" ht="20.25" customHeight="1" spans="1:7">
      <c r="A17" s="66" t="s">
        <v>91</v>
      </c>
      <c r="B17" s="66" t="s">
        <v>92</v>
      </c>
      <c r="C17" s="15">
        <v>59000</v>
      </c>
      <c r="D17" s="15"/>
      <c r="E17" s="15"/>
      <c r="F17" s="15"/>
      <c r="G17" s="15">
        <v>59000</v>
      </c>
    </row>
    <row r="18" ht="20.25" customHeight="1" spans="1:7">
      <c r="A18" s="64" t="s">
        <v>93</v>
      </c>
      <c r="B18" s="64" t="s">
        <v>94</v>
      </c>
      <c r="C18" s="15">
        <v>2287646.53</v>
      </c>
      <c r="D18" s="15">
        <v>2287646.53</v>
      </c>
      <c r="E18" s="15">
        <v>2287646.53</v>
      </c>
      <c r="F18" s="15"/>
      <c r="G18" s="15"/>
    </row>
    <row r="19" ht="20.25" customHeight="1" spans="1:7">
      <c r="A19" s="65" t="s">
        <v>95</v>
      </c>
      <c r="B19" s="65" t="s">
        <v>96</v>
      </c>
      <c r="C19" s="15">
        <v>2287646.53</v>
      </c>
      <c r="D19" s="15">
        <v>2287646.53</v>
      </c>
      <c r="E19" s="15">
        <v>2287646.53</v>
      </c>
      <c r="F19" s="15"/>
      <c r="G19" s="15"/>
    </row>
    <row r="20" ht="20.25" customHeight="1" spans="1:7">
      <c r="A20" s="66" t="s">
        <v>97</v>
      </c>
      <c r="B20" s="66" t="s">
        <v>98</v>
      </c>
      <c r="C20" s="15">
        <v>1196930.22</v>
      </c>
      <c r="D20" s="15">
        <v>1196930.22</v>
      </c>
      <c r="E20" s="15">
        <v>1196930.22</v>
      </c>
      <c r="F20" s="15"/>
      <c r="G20" s="15"/>
    </row>
    <row r="21" ht="20.25" customHeight="1" spans="1:7">
      <c r="A21" s="66" t="s">
        <v>99</v>
      </c>
      <c r="B21" s="66" t="s">
        <v>100</v>
      </c>
      <c r="C21" s="15">
        <v>955342.08</v>
      </c>
      <c r="D21" s="15">
        <v>955342.08</v>
      </c>
      <c r="E21" s="15">
        <v>955342.08</v>
      </c>
      <c r="F21" s="15"/>
      <c r="G21" s="15"/>
    </row>
    <row r="22" ht="20.25" customHeight="1" spans="1:7">
      <c r="A22" s="66" t="s">
        <v>101</v>
      </c>
      <c r="B22" s="66" t="s">
        <v>102</v>
      </c>
      <c r="C22" s="15">
        <v>135374.23</v>
      </c>
      <c r="D22" s="15">
        <v>135374.23</v>
      </c>
      <c r="E22" s="15">
        <v>135374.23</v>
      </c>
      <c r="F22" s="15"/>
      <c r="G22" s="15"/>
    </row>
    <row r="23" ht="20.25" customHeight="1" spans="1:7">
      <c r="A23" s="64" t="s">
        <v>103</v>
      </c>
      <c r="B23" s="64" t="s">
        <v>104</v>
      </c>
      <c r="C23" s="15">
        <v>1913364</v>
      </c>
      <c r="D23" s="15">
        <v>1913364</v>
      </c>
      <c r="E23" s="15">
        <v>1913364</v>
      </c>
      <c r="F23" s="15"/>
      <c r="G23" s="15"/>
    </row>
    <row r="24" ht="20.25" customHeight="1" spans="1:7">
      <c r="A24" s="65" t="s">
        <v>105</v>
      </c>
      <c r="B24" s="65" t="s">
        <v>106</v>
      </c>
      <c r="C24" s="15">
        <v>1913364</v>
      </c>
      <c r="D24" s="15">
        <v>1913364</v>
      </c>
      <c r="E24" s="15">
        <v>1913364</v>
      </c>
      <c r="F24" s="15"/>
      <c r="G24" s="15"/>
    </row>
    <row r="25" ht="20.25" customHeight="1" spans="1:7">
      <c r="A25" s="66" t="s">
        <v>107</v>
      </c>
      <c r="B25" s="66" t="s">
        <v>108</v>
      </c>
      <c r="C25" s="15">
        <v>1913364</v>
      </c>
      <c r="D25" s="15">
        <v>1913364</v>
      </c>
      <c r="E25" s="15">
        <v>1913364</v>
      </c>
      <c r="F25" s="15"/>
      <c r="G25" s="15"/>
    </row>
    <row r="26" ht="20.25" customHeight="1" spans="1:7">
      <c r="A26" s="48" t="s">
        <v>109</v>
      </c>
      <c r="B26" s="48"/>
      <c r="C26" s="49">
        <v>28799581.84</v>
      </c>
      <c r="D26" s="49">
        <v>26541659.84</v>
      </c>
      <c r="E26" s="49">
        <v>26237259.84</v>
      </c>
      <c r="F26" s="49">
        <v>304400</v>
      </c>
      <c r="G26" s="49">
        <v>2257922</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7"/>
      <c r="B1" s="57"/>
      <c r="C1" s="58"/>
      <c r="D1" s="1"/>
      <c r="E1" s="1"/>
      <c r="F1" s="59" t="s">
        <v>127</v>
      </c>
    </row>
    <row r="2" ht="41.25" customHeight="1" spans="1:6">
      <c r="A2" s="60" t="s">
        <v>128</v>
      </c>
      <c r="B2" s="60"/>
      <c r="C2" s="60"/>
      <c r="D2" s="60"/>
      <c r="E2" s="60"/>
      <c r="F2" s="60"/>
    </row>
    <row r="3" ht="18.75" customHeight="1" spans="1:6">
      <c r="A3" s="4" t="str">
        <f>"单位名称："&amp;"元江哈尼族彝族傣族自治县民族中学"</f>
        <v>单位名称：元江哈尼族彝族傣族自治县民族中学</v>
      </c>
      <c r="B3" s="4"/>
      <c r="C3" s="4"/>
      <c r="D3" s="61"/>
      <c r="E3" s="1"/>
      <c r="F3" s="59" t="s">
        <v>29</v>
      </c>
    </row>
    <row r="4" ht="18.75" customHeight="1" spans="1:6">
      <c r="A4" s="12" t="s">
        <v>129</v>
      </c>
      <c r="B4" s="31" t="s">
        <v>130</v>
      </c>
      <c r="C4" s="31" t="s">
        <v>131</v>
      </c>
      <c r="D4" s="31"/>
      <c r="E4" s="31"/>
      <c r="F4" s="31" t="s">
        <v>132</v>
      </c>
    </row>
    <row r="5" ht="18.75" customHeight="1" spans="1:6">
      <c r="A5" s="12"/>
      <c r="B5" s="31"/>
      <c r="C5" s="31" t="s">
        <v>34</v>
      </c>
      <c r="D5" s="31" t="s">
        <v>133</v>
      </c>
      <c r="E5" s="31" t="s">
        <v>134</v>
      </c>
      <c r="F5" s="31"/>
    </row>
    <row r="6" ht="18.75" customHeight="1" spans="1:6">
      <c r="A6" s="62">
        <v>1</v>
      </c>
      <c r="B6" s="63">
        <v>2</v>
      </c>
      <c r="C6" s="62">
        <v>3</v>
      </c>
      <c r="D6" s="62">
        <v>4</v>
      </c>
      <c r="E6" s="62">
        <v>5</v>
      </c>
      <c r="F6" s="62">
        <v>6</v>
      </c>
    </row>
    <row r="7" ht="20.25" customHeight="1" spans="1:6">
      <c r="A7" s="15">
        <v>6600</v>
      </c>
      <c r="B7" s="15"/>
      <c r="C7" s="15"/>
      <c r="D7" s="15"/>
      <c r="E7" s="15"/>
      <c r="F7" s="15">
        <v>6600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4" workbookViewId="0">
      <selection activeCell="A1" sqref="A1"/>
    </sheetView>
  </sheetViews>
  <sheetFormatPr defaultColWidth="8.85" defaultRowHeight="15" customHeight="1"/>
  <cols>
    <col min="1" max="1" width="28.575" customWidth="1"/>
    <col min="2" max="2" width="23.375" customWidth="1"/>
    <col min="3" max="3" width="35.125" customWidth="1"/>
    <col min="4" max="4" width="23.75" customWidth="1"/>
    <col min="5" max="5" width="28.575" customWidth="1"/>
    <col min="6" max="6" width="22.25" customWidth="1"/>
    <col min="7"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3"/>
      <c r="M2" s="53"/>
      <c r="N2" s="53"/>
      <c r="O2" s="53"/>
      <c r="P2" s="53"/>
      <c r="Q2" s="53"/>
      <c r="R2" s="53"/>
      <c r="S2" s="53"/>
      <c r="T2" s="53"/>
      <c r="U2" s="53"/>
      <c r="V2" s="53"/>
      <c r="W2" s="53"/>
    </row>
    <row r="3" ht="18.75" customHeight="1" spans="1:23">
      <c r="A3" s="4" t="str">
        <f>"单位名称："&amp;"元江哈尼族彝族傣族自治县民族中学"</f>
        <v>单位名称：元江哈尼族彝族傣族自治县民族中学</v>
      </c>
      <c r="B3" s="4"/>
      <c r="C3" s="4"/>
      <c r="D3" s="4"/>
      <c r="E3" s="4"/>
      <c r="F3" s="4"/>
      <c r="G3" s="4"/>
      <c r="H3" s="54"/>
      <c r="I3" s="54"/>
      <c r="J3" s="54"/>
      <c r="K3" s="54"/>
      <c r="L3" s="5"/>
      <c r="M3" s="5"/>
      <c r="N3" s="5"/>
      <c r="O3" s="5"/>
      <c r="P3" s="5"/>
      <c r="Q3" s="5"/>
      <c r="R3" s="5"/>
      <c r="S3" s="5"/>
      <c r="T3" s="5"/>
      <c r="U3" s="5"/>
      <c r="V3" s="5"/>
      <c r="W3" s="5" t="s">
        <v>29</v>
      </c>
    </row>
    <row r="4" ht="18.75" customHeight="1" spans="1:23">
      <c r="A4" s="55" t="s">
        <v>137</v>
      </c>
      <c r="B4" s="55" t="s">
        <v>138</v>
      </c>
      <c r="C4" s="55" t="s">
        <v>139</v>
      </c>
      <c r="D4" s="55" t="s">
        <v>140</v>
      </c>
      <c r="E4" s="55" t="s">
        <v>141</v>
      </c>
      <c r="F4" s="55" t="s">
        <v>142</v>
      </c>
      <c r="G4" s="55" t="s">
        <v>143</v>
      </c>
      <c r="H4" s="56" t="s">
        <v>32</v>
      </c>
      <c r="I4" s="56" t="s">
        <v>144</v>
      </c>
      <c r="J4" s="55"/>
      <c r="K4" s="55"/>
      <c r="L4" s="55"/>
      <c r="M4" s="55"/>
      <c r="N4" s="55" t="s">
        <v>145</v>
      </c>
      <c r="O4" s="55"/>
      <c r="P4" s="55"/>
      <c r="Q4" s="55" t="s">
        <v>38</v>
      </c>
      <c r="R4" s="55" t="s">
        <v>62</v>
      </c>
      <c r="S4" s="55"/>
      <c r="T4" s="55"/>
      <c r="U4" s="55"/>
      <c r="V4" s="55"/>
      <c r="W4" s="55"/>
    </row>
    <row r="5" ht="18.75" customHeight="1" spans="1:23">
      <c r="A5" s="55"/>
      <c r="B5" s="55"/>
      <c r="C5" s="55"/>
      <c r="D5" s="55"/>
      <c r="E5" s="55"/>
      <c r="F5" s="55"/>
      <c r="G5" s="55"/>
      <c r="H5" s="56" t="s">
        <v>146</v>
      </c>
      <c r="I5" s="56" t="s">
        <v>147</v>
      </c>
      <c r="J5" s="55" t="s">
        <v>36</v>
      </c>
      <c r="K5" s="55" t="s">
        <v>37</v>
      </c>
      <c r="L5" s="55"/>
      <c r="M5" s="55"/>
      <c r="N5" s="55" t="s">
        <v>145</v>
      </c>
      <c r="O5" s="55" t="s">
        <v>36</v>
      </c>
      <c r="P5" s="55" t="s">
        <v>37</v>
      </c>
      <c r="Q5" s="55" t="s">
        <v>38</v>
      </c>
      <c r="R5" s="55" t="s">
        <v>62</v>
      </c>
      <c r="S5" s="55" t="s">
        <v>41</v>
      </c>
      <c r="T5" s="55" t="s">
        <v>42</v>
      </c>
      <c r="U5" s="55" t="s">
        <v>43</v>
      </c>
      <c r="V5" s="55" t="s">
        <v>44</v>
      </c>
      <c r="W5" s="55" t="s">
        <v>45</v>
      </c>
    </row>
    <row r="6" ht="18.75" customHeight="1" spans="1:23">
      <c r="A6" s="55"/>
      <c r="B6" s="55"/>
      <c r="C6" s="55"/>
      <c r="D6" s="55"/>
      <c r="E6" s="55"/>
      <c r="F6" s="55"/>
      <c r="G6" s="55"/>
      <c r="H6" s="56"/>
      <c r="I6" s="56" t="s">
        <v>148</v>
      </c>
      <c r="J6" s="55" t="s">
        <v>149</v>
      </c>
      <c r="K6" s="55" t="s">
        <v>150</v>
      </c>
      <c r="L6" s="55" t="s">
        <v>151</v>
      </c>
      <c r="M6" s="55" t="s">
        <v>152</v>
      </c>
      <c r="N6" s="55" t="s">
        <v>35</v>
      </c>
      <c r="O6" s="55" t="s">
        <v>36</v>
      </c>
      <c r="P6" s="55" t="s">
        <v>37</v>
      </c>
      <c r="Q6" s="55"/>
      <c r="R6" s="55" t="s">
        <v>34</v>
      </c>
      <c r="S6" s="55" t="s">
        <v>41</v>
      </c>
      <c r="T6" s="55" t="s">
        <v>42</v>
      </c>
      <c r="U6" s="55" t="s">
        <v>43</v>
      </c>
      <c r="V6" s="55" t="s">
        <v>44</v>
      </c>
      <c r="W6" s="55" t="s">
        <v>45</v>
      </c>
    </row>
    <row r="7" ht="22.65" customHeight="1" spans="1:23">
      <c r="A7" s="55"/>
      <c r="B7" s="55"/>
      <c r="C7" s="55"/>
      <c r="D7" s="55"/>
      <c r="E7" s="55"/>
      <c r="F7" s="55"/>
      <c r="G7" s="55"/>
      <c r="H7" s="56"/>
      <c r="I7" s="56" t="s">
        <v>34</v>
      </c>
      <c r="J7" s="55"/>
      <c r="K7" s="55"/>
      <c r="L7" s="55"/>
      <c r="M7" s="55"/>
      <c r="N7" s="55"/>
      <c r="O7" s="55"/>
      <c r="P7" s="55"/>
      <c r="Q7" s="55"/>
      <c r="R7" s="55"/>
      <c r="S7" s="55"/>
      <c r="T7" s="55"/>
      <c r="U7" s="55"/>
      <c r="V7" s="55"/>
      <c r="W7" s="55"/>
    </row>
    <row r="8" ht="18.75" customHeight="1" spans="1:23">
      <c r="A8" s="56" t="s">
        <v>46</v>
      </c>
      <c r="B8" s="56">
        <v>2</v>
      </c>
      <c r="C8" s="56">
        <v>3</v>
      </c>
      <c r="D8" s="56">
        <v>4</v>
      </c>
      <c r="E8" s="56">
        <v>5</v>
      </c>
      <c r="F8" s="56">
        <v>6</v>
      </c>
      <c r="G8" s="56">
        <v>7</v>
      </c>
      <c r="H8" s="56">
        <v>8</v>
      </c>
      <c r="I8" s="56">
        <v>9</v>
      </c>
      <c r="J8" s="56">
        <v>10</v>
      </c>
      <c r="K8" s="56">
        <v>11</v>
      </c>
      <c r="L8" s="56">
        <v>12</v>
      </c>
      <c r="M8" s="56">
        <v>13</v>
      </c>
      <c r="N8" s="56">
        <v>14</v>
      </c>
      <c r="O8" s="56">
        <v>15</v>
      </c>
      <c r="P8" s="56">
        <v>16</v>
      </c>
      <c r="Q8" s="56">
        <v>17</v>
      </c>
      <c r="R8" s="56">
        <v>18</v>
      </c>
      <c r="S8" s="56">
        <v>19</v>
      </c>
      <c r="T8" s="56">
        <v>20</v>
      </c>
      <c r="U8" s="56">
        <v>21</v>
      </c>
      <c r="V8" s="56">
        <v>22</v>
      </c>
      <c r="W8" s="56">
        <v>23</v>
      </c>
    </row>
    <row r="9" ht="18.75" customHeight="1" spans="1:23">
      <c r="A9" s="8" t="s">
        <v>56</v>
      </c>
      <c r="B9" s="8" t="s">
        <v>153</v>
      </c>
      <c r="C9" s="9" t="s">
        <v>154</v>
      </c>
      <c r="D9" s="8" t="s">
        <v>77</v>
      </c>
      <c r="E9" s="8" t="s">
        <v>78</v>
      </c>
      <c r="F9" s="8" t="s">
        <v>155</v>
      </c>
      <c r="G9" s="8" t="s">
        <v>156</v>
      </c>
      <c r="H9" s="15">
        <v>7716408</v>
      </c>
      <c r="I9" s="15">
        <v>7716408</v>
      </c>
      <c r="J9" s="15"/>
      <c r="K9" s="15"/>
      <c r="L9" s="15">
        <v>7716408</v>
      </c>
      <c r="M9" s="15"/>
      <c r="N9" s="15"/>
      <c r="O9" s="15"/>
      <c r="P9" s="15"/>
      <c r="Q9" s="15"/>
      <c r="R9" s="15"/>
      <c r="S9" s="15"/>
      <c r="T9" s="15"/>
      <c r="U9" s="15"/>
      <c r="V9" s="15"/>
      <c r="W9" s="15"/>
    </row>
    <row r="10" ht="18.75" customHeight="1" spans="1:23">
      <c r="A10" s="8" t="s">
        <v>56</v>
      </c>
      <c r="B10" s="8" t="s">
        <v>153</v>
      </c>
      <c r="C10" s="9" t="s">
        <v>154</v>
      </c>
      <c r="D10" s="8" t="s">
        <v>77</v>
      </c>
      <c r="E10" s="8" t="s">
        <v>78</v>
      </c>
      <c r="F10" s="8" t="s">
        <v>157</v>
      </c>
      <c r="G10" s="8" t="s">
        <v>158</v>
      </c>
      <c r="H10" s="15">
        <v>739356</v>
      </c>
      <c r="I10" s="15">
        <v>739356</v>
      </c>
      <c r="J10" s="15"/>
      <c r="K10" s="15"/>
      <c r="L10" s="15">
        <v>739356</v>
      </c>
      <c r="M10" s="15"/>
      <c r="N10" s="15"/>
      <c r="O10" s="15"/>
      <c r="P10" s="32"/>
      <c r="Q10" s="15"/>
      <c r="R10" s="15"/>
      <c r="S10" s="15"/>
      <c r="T10" s="15"/>
      <c r="U10" s="15"/>
      <c r="V10" s="15"/>
      <c r="W10" s="15"/>
    </row>
    <row r="11" ht="18.75" customHeight="1" spans="1:23">
      <c r="A11" s="8" t="s">
        <v>56</v>
      </c>
      <c r="B11" s="8" t="s">
        <v>153</v>
      </c>
      <c r="C11" s="9" t="s">
        <v>154</v>
      </c>
      <c r="D11" s="8" t="s">
        <v>77</v>
      </c>
      <c r="E11" s="8" t="s">
        <v>78</v>
      </c>
      <c r="F11" s="8" t="s">
        <v>159</v>
      </c>
      <c r="G11" s="8" t="s">
        <v>160</v>
      </c>
      <c r="H11" s="15">
        <v>40800</v>
      </c>
      <c r="I11" s="15">
        <v>40800</v>
      </c>
      <c r="J11" s="15"/>
      <c r="K11" s="15"/>
      <c r="L11" s="15">
        <v>40800</v>
      </c>
      <c r="M11" s="15"/>
      <c r="N11" s="15"/>
      <c r="O11" s="15"/>
      <c r="P11" s="32"/>
      <c r="Q11" s="15"/>
      <c r="R11" s="15"/>
      <c r="S11" s="15"/>
      <c r="T11" s="15"/>
      <c r="U11" s="15"/>
      <c r="V11" s="15"/>
      <c r="W11" s="15"/>
    </row>
    <row r="12" ht="18.75" customHeight="1" spans="1:23">
      <c r="A12" s="8" t="s">
        <v>56</v>
      </c>
      <c r="B12" s="8" t="s">
        <v>153</v>
      </c>
      <c r="C12" s="9" t="s">
        <v>154</v>
      </c>
      <c r="D12" s="8" t="s">
        <v>77</v>
      </c>
      <c r="E12" s="8" t="s">
        <v>78</v>
      </c>
      <c r="F12" s="8" t="s">
        <v>161</v>
      </c>
      <c r="G12" s="8" t="s">
        <v>162</v>
      </c>
      <c r="H12" s="15">
        <v>2290440</v>
      </c>
      <c r="I12" s="15">
        <v>2290440</v>
      </c>
      <c r="J12" s="15"/>
      <c r="K12" s="15"/>
      <c r="L12" s="15">
        <v>2290440</v>
      </c>
      <c r="M12" s="15"/>
      <c r="N12" s="15"/>
      <c r="O12" s="15"/>
      <c r="P12" s="32"/>
      <c r="Q12" s="15"/>
      <c r="R12" s="15"/>
      <c r="S12" s="15"/>
      <c r="T12" s="15"/>
      <c r="U12" s="15"/>
      <c r="V12" s="15"/>
      <c r="W12" s="15"/>
    </row>
    <row r="13" ht="18.75" customHeight="1" spans="1:23">
      <c r="A13" s="8" t="s">
        <v>56</v>
      </c>
      <c r="B13" s="8" t="s">
        <v>153</v>
      </c>
      <c r="C13" s="9" t="s">
        <v>154</v>
      </c>
      <c r="D13" s="8" t="s">
        <v>77</v>
      </c>
      <c r="E13" s="8" t="s">
        <v>78</v>
      </c>
      <c r="F13" s="8" t="s">
        <v>161</v>
      </c>
      <c r="G13" s="8" t="s">
        <v>162</v>
      </c>
      <c r="H13" s="15">
        <v>4080000</v>
      </c>
      <c r="I13" s="15">
        <v>4080000</v>
      </c>
      <c r="J13" s="15"/>
      <c r="K13" s="15"/>
      <c r="L13" s="15">
        <v>4080000</v>
      </c>
      <c r="M13" s="15"/>
      <c r="N13" s="15"/>
      <c r="O13" s="15"/>
      <c r="P13" s="32"/>
      <c r="Q13" s="15"/>
      <c r="R13" s="15"/>
      <c r="S13" s="15"/>
      <c r="T13" s="15"/>
      <c r="U13" s="15"/>
      <c r="V13" s="15"/>
      <c r="W13" s="15"/>
    </row>
    <row r="14" ht="18.75" customHeight="1" spans="1:23">
      <c r="A14" s="8" t="s">
        <v>56</v>
      </c>
      <c r="B14" s="8" t="s">
        <v>163</v>
      </c>
      <c r="C14" s="9" t="s">
        <v>164</v>
      </c>
      <c r="D14" s="8" t="s">
        <v>77</v>
      </c>
      <c r="E14" s="8" t="s">
        <v>78</v>
      </c>
      <c r="F14" s="8" t="s">
        <v>165</v>
      </c>
      <c r="G14" s="8" t="s">
        <v>166</v>
      </c>
      <c r="H14" s="15">
        <v>100945.92</v>
      </c>
      <c r="I14" s="15">
        <v>100945.92</v>
      </c>
      <c r="J14" s="15"/>
      <c r="K14" s="15"/>
      <c r="L14" s="15">
        <v>100945.92</v>
      </c>
      <c r="M14" s="15"/>
      <c r="N14" s="15"/>
      <c r="O14" s="15"/>
      <c r="P14" s="32"/>
      <c r="Q14" s="15"/>
      <c r="R14" s="15"/>
      <c r="S14" s="15"/>
      <c r="T14" s="15"/>
      <c r="U14" s="15"/>
      <c r="V14" s="15"/>
      <c r="W14" s="15"/>
    </row>
    <row r="15" ht="18.75" customHeight="1" spans="1:23">
      <c r="A15" s="8" t="s">
        <v>56</v>
      </c>
      <c r="B15" s="8" t="s">
        <v>163</v>
      </c>
      <c r="C15" s="9" t="s">
        <v>164</v>
      </c>
      <c r="D15" s="8" t="s">
        <v>85</v>
      </c>
      <c r="E15" s="8" t="s">
        <v>86</v>
      </c>
      <c r="F15" s="8" t="s">
        <v>167</v>
      </c>
      <c r="G15" s="8" t="s">
        <v>168</v>
      </c>
      <c r="H15" s="15">
        <v>2307335.36</v>
      </c>
      <c r="I15" s="15">
        <v>2307335.36</v>
      </c>
      <c r="J15" s="15"/>
      <c r="K15" s="15"/>
      <c r="L15" s="15">
        <v>2307335.36</v>
      </c>
      <c r="M15" s="15"/>
      <c r="N15" s="15"/>
      <c r="O15" s="15"/>
      <c r="P15" s="32"/>
      <c r="Q15" s="15"/>
      <c r="R15" s="15"/>
      <c r="S15" s="15"/>
      <c r="T15" s="15"/>
      <c r="U15" s="15"/>
      <c r="V15" s="15"/>
      <c r="W15" s="15"/>
    </row>
    <row r="16" ht="18.75" customHeight="1" spans="1:23">
      <c r="A16" s="8" t="s">
        <v>56</v>
      </c>
      <c r="B16" s="8" t="s">
        <v>163</v>
      </c>
      <c r="C16" s="9" t="s">
        <v>164</v>
      </c>
      <c r="D16" s="8" t="s">
        <v>97</v>
      </c>
      <c r="E16" s="8" t="s">
        <v>98</v>
      </c>
      <c r="F16" s="8" t="s">
        <v>169</v>
      </c>
      <c r="G16" s="8" t="s">
        <v>170</v>
      </c>
      <c r="H16" s="15">
        <v>1196930.22</v>
      </c>
      <c r="I16" s="15">
        <v>1196930.22</v>
      </c>
      <c r="J16" s="15"/>
      <c r="K16" s="15"/>
      <c r="L16" s="15">
        <v>1196930.22</v>
      </c>
      <c r="M16" s="15"/>
      <c r="N16" s="15"/>
      <c r="O16" s="15"/>
      <c r="P16" s="32"/>
      <c r="Q16" s="15"/>
      <c r="R16" s="15"/>
      <c r="S16" s="15"/>
      <c r="T16" s="15"/>
      <c r="U16" s="15"/>
      <c r="V16" s="15"/>
      <c r="W16" s="15"/>
    </row>
    <row r="17" ht="18.75" customHeight="1" spans="1:23">
      <c r="A17" s="8" t="s">
        <v>56</v>
      </c>
      <c r="B17" s="8" t="s">
        <v>163</v>
      </c>
      <c r="C17" s="9" t="s">
        <v>164</v>
      </c>
      <c r="D17" s="8" t="s">
        <v>99</v>
      </c>
      <c r="E17" s="8" t="s">
        <v>100</v>
      </c>
      <c r="F17" s="8" t="s">
        <v>171</v>
      </c>
      <c r="G17" s="8" t="s">
        <v>172</v>
      </c>
      <c r="H17" s="15">
        <v>955342.08</v>
      </c>
      <c r="I17" s="15">
        <v>955342.08</v>
      </c>
      <c r="J17" s="15"/>
      <c r="K17" s="15"/>
      <c r="L17" s="15">
        <v>955342.08</v>
      </c>
      <c r="M17" s="15"/>
      <c r="N17" s="15"/>
      <c r="O17" s="15"/>
      <c r="P17" s="32"/>
      <c r="Q17" s="15"/>
      <c r="R17" s="15"/>
      <c r="S17" s="15"/>
      <c r="T17" s="15"/>
      <c r="U17" s="15"/>
      <c r="V17" s="15"/>
      <c r="W17" s="15"/>
    </row>
    <row r="18" ht="18.75" customHeight="1" spans="1:23">
      <c r="A18" s="8" t="s">
        <v>56</v>
      </c>
      <c r="B18" s="8" t="s">
        <v>163</v>
      </c>
      <c r="C18" s="9" t="s">
        <v>164</v>
      </c>
      <c r="D18" s="8" t="s">
        <v>101</v>
      </c>
      <c r="E18" s="8" t="s">
        <v>102</v>
      </c>
      <c r="F18" s="8" t="s">
        <v>165</v>
      </c>
      <c r="G18" s="8" t="s">
        <v>166</v>
      </c>
      <c r="H18" s="15">
        <v>63270</v>
      </c>
      <c r="I18" s="15">
        <v>63270</v>
      </c>
      <c r="J18" s="15"/>
      <c r="K18" s="15"/>
      <c r="L18" s="15">
        <v>63270</v>
      </c>
      <c r="M18" s="15"/>
      <c r="N18" s="15"/>
      <c r="O18" s="15"/>
      <c r="P18" s="32"/>
      <c r="Q18" s="15"/>
      <c r="R18" s="15"/>
      <c r="S18" s="15"/>
      <c r="T18" s="15"/>
      <c r="U18" s="15"/>
      <c r="V18" s="15"/>
      <c r="W18" s="15"/>
    </row>
    <row r="19" ht="18.75" customHeight="1" spans="1:23">
      <c r="A19" s="8" t="s">
        <v>56</v>
      </c>
      <c r="B19" s="8" t="s">
        <v>163</v>
      </c>
      <c r="C19" s="9" t="s">
        <v>164</v>
      </c>
      <c r="D19" s="8" t="s">
        <v>101</v>
      </c>
      <c r="E19" s="8" t="s">
        <v>102</v>
      </c>
      <c r="F19" s="8" t="s">
        <v>165</v>
      </c>
      <c r="G19" s="8" t="s">
        <v>166</v>
      </c>
      <c r="H19" s="15">
        <v>72104.23</v>
      </c>
      <c r="I19" s="15">
        <v>72104.23</v>
      </c>
      <c r="J19" s="15"/>
      <c r="K19" s="15"/>
      <c r="L19" s="15">
        <v>72104.23</v>
      </c>
      <c r="M19" s="15"/>
      <c r="N19" s="15"/>
      <c r="O19" s="15"/>
      <c r="P19" s="32"/>
      <c r="Q19" s="15"/>
      <c r="R19" s="15"/>
      <c r="S19" s="15"/>
      <c r="T19" s="15"/>
      <c r="U19" s="15"/>
      <c r="V19" s="15"/>
      <c r="W19" s="15"/>
    </row>
    <row r="20" ht="18.75" customHeight="1" spans="1:23">
      <c r="A20" s="8" t="s">
        <v>56</v>
      </c>
      <c r="B20" s="8" t="s">
        <v>173</v>
      </c>
      <c r="C20" s="9" t="s">
        <v>108</v>
      </c>
      <c r="D20" s="8" t="s">
        <v>107</v>
      </c>
      <c r="E20" s="8" t="s">
        <v>108</v>
      </c>
      <c r="F20" s="8" t="s">
        <v>174</v>
      </c>
      <c r="G20" s="8" t="s">
        <v>108</v>
      </c>
      <c r="H20" s="15">
        <v>1913364</v>
      </c>
      <c r="I20" s="15">
        <v>1913364</v>
      </c>
      <c r="J20" s="15"/>
      <c r="K20" s="15"/>
      <c r="L20" s="15">
        <v>1913364</v>
      </c>
      <c r="M20" s="15"/>
      <c r="N20" s="15"/>
      <c r="O20" s="15"/>
      <c r="P20" s="32"/>
      <c r="Q20" s="15"/>
      <c r="R20" s="15"/>
      <c r="S20" s="15"/>
      <c r="T20" s="15"/>
      <c r="U20" s="15"/>
      <c r="V20" s="15"/>
      <c r="W20" s="15"/>
    </row>
    <row r="21" ht="18.75" customHeight="1" spans="1:23">
      <c r="A21" s="8" t="s">
        <v>56</v>
      </c>
      <c r="B21" s="8" t="s">
        <v>175</v>
      </c>
      <c r="C21" s="9" t="s">
        <v>176</v>
      </c>
      <c r="D21" s="8" t="s">
        <v>77</v>
      </c>
      <c r="E21" s="8" t="s">
        <v>78</v>
      </c>
      <c r="F21" s="8" t="s">
        <v>177</v>
      </c>
      <c r="G21" s="8" t="s">
        <v>176</v>
      </c>
      <c r="H21" s="15">
        <v>204000</v>
      </c>
      <c r="I21" s="15">
        <v>204000</v>
      </c>
      <c r="J21" s="15"/>
      <c r="K21" s="15"/>
      <c r="L21" s="15">
        <v>204000</v>
      </c>
      <c r="M21" s="15"/>
      <c r="N21" s="15"/>
      <c r="O21" s="15"/>
      <c r="P21" s="32"/>
      <c r="Q21" s="15"/>
      <c r="R21" s="15"/>
      <c r="S21" s="15"/>
      <c r="T21" s="15"/>
      <c r="U21" s="15"/>
      <c r="V21" s="15"/>
      <c r="W21" s="15"/>
    </row>
    <row r="22" ht="18.75" customHeight="1" spans="1:23">
      <c r="A22" s="8" t="s">
        <v>56</v>
      </c>
      <c r="B22" s="8" t="s">
        <v>178</v>
      </c>
      <c r="C22" s="9" t="s">
        <v>179</v>
      </c>
      <c r="D22" s="8" t="s">
        <v>83</v>
      </c>
      <c r="E22" s="8" t="s">
        <v>84</v>
      </c>
      <c r="F22" s="8" t="s">
        <v>180</v>
      </c>
      <c r="G22" s="8" t="s">
        <v>181</v>
      </c>
      <c r="H22" s="15">
        <v>32400</v>
      </c>
      <c r="I22" s="15">
        <v>32400</v>
      </c>
      <c r="J22" s="15"/>
      <c r="K22" s="15"/>
      <c r="L22" s="15">
        <v>32400</v>
      </c>
      <c r="M22" s="15"/>
      <c r="N22" s="15"/>
      <c r="O22" s="15"/>
      <c r="P22" s="32"/>
      <c r="Q22" s="15"/>
      <c r="R22" s="15"/>
      <c r="S22" s="15"/>
      <c r="T22" s="15"/>
      <c r="U22" s="15"/>
      <c r="V22" s="15"/>
      <c r="W22" s="15"/>
    </row>
    <row r="23" ht="18.75" customHeight="1" spans="1:23">
      <c r="A23" s="8" t="s">
        <v>56</v>
      </c>
      <c r="B23" s="8" t="s">
        <v>182</v>
      </c>
      <c r="C23" s="9" t="s">
        <v>183</v>
      </c>
      <c r="D23" s="8" t="s">
        <v>83</v>
      </c>
      <c r="E23" s="8" t="s">
        <v>84</v>
      </c>
      <c r="F23" s="8" t="s">
        <v>184</v>
      </c>
      <c r="G23" s="8" t="s">
        <v>185</v>
      </c>
      <c r="H23" s="15">
        <v>324000</v>
      </c>
      <c r="I23" s="15">
        <v>324000</v>
      </c>
      <c r="J23" s="15"/>
      <c r="K23" s="15"/>
      <c r="L23" s="15">
        <v>324000</v>
      </c>
      <c r="M23" s="15"/>
      <c r="N23" s="15"/>
      <c r="O23" s="15"/>
      <c r="P23" s="32"/>
      <c r="Q23" s="15"/>
      <c r="R23" s="15"/>
      <c r="S23" s="15"/>
      <c r="T23" s="15"/>
      <c r="U23" s="15"/>
      <c r="V23" s="15"/>
      <c r="W23" s="15"/>
    </row>
    <row r="24" ht="18.75" customHeight="1" spans="1:23">
      <c r="A24" s="8" t="s">
        <v>56</v>
      </c>
      <c r="B24" s="8" t="s">
        <v>186</v>
      </c>
      <c r="C24" s="9" t="s">
        <v>187</v>
      </c>
      <c r="D24" s="8" t="s">
        <v>77</v>
      </c>
      <c r="E24" s="8" t="s">
        <v>78</v>
      </c>
      <c r="F24" s="8" t="s">
        <v>161</v>
      </c>
      <c r="G24" s="8" t="s">
        <v>162</v>
      </c>
      <c r="H24" s="15">
        <v>326400</v>
      </c>
      <c r="I24" s="15">
        <v>326400</v>
      </c>
      <c r="J24" s="15"/>
      <c r="K24" s="15"/>
      <c r="L24" s="15">
        <v>326400</v>
      </c>
      <c r="M24" s="15"/>
      <c r="N24" s="15"/>
      <c r="O24" s="15"/>
      <c r="P24" s="32"/>
      <c r="Q24" s="15"/>
      <c r="R24" s="15"/>
      <c r="S24" s="15"/>
      <c r="T24" s="15"/>
      <c r="U24" s="15"/>
      <c r="V24" s="15"/>
      <c r="W24" s="15"/>
    </row>
    <row r="25" ht="18.75" customHeight="1" spans="1:23">
      <c r="A25" s="8" t="s">
        <v>56</v>
      </c>
      <c r="B25" s="8" t="s">
        <v>186</v>
      </c>
      <c r="C25" s="9" t="s">
        <v>187</v>
      </c>
      <c r="D25" s="8" t="s">
        <v>77</v>
      </c>
      <c r="E25" s="8" t="s">
        <v>78</v>
      </c>
      <c r="F25" s="8" t="s">
        <v>161</v>
      </c>
      <c r="G25" s="8" t="s">
        <v>162</v>
      </c>
      <c r="H25" s="15">
        <v>487968</v>
      </c>
      <c r="I25" s="15">
        <v>487968</v>
      </c>
      <c r="J25" s="15"/>
      <c r="K25" s="15"/>
      <c r="L25" s="15">
        <v>487968</v>
      </c>
      <c r="M25" s="15"/>
      <c r="N25" s="15"/>
      <c r="O25" s="15"/>
      <c r="P25" s="32"/>
      <c r="Q25" s="15"/>
      <c r="R25" s="15"/>
      <c r="S25" s="15"/>
      <c r="T25" s="15"/>
      <c r="U25" s="15"/>
      <c r="V25" s="15"/>
      <c r="W25" s="15"/>
    </row>
    <row r="26" ht="18.75" customHeight="1" spans="1:23">
      <c r="A26" s="8" t="s">
        <v>56</v>
      </c>
      <c r="B26" s="8" t="s">
        <v>186</v>
      </c>
      <c r="C26" s="9" t="s">
        <v>187</v>
      </c>
      <c r="D26" s="8" t="s">
        <v>77</v>
      </c>
      <c r="E26" s="8" t="s">
        <v>78</v>
      </c>
      <c r="F26" s="8" t="s">
        <v>161</v>
      </c>
      <c r="G26" s="8" t="s">
        <v>162</v>
      </c>
      <c r="H26" s="15">
        <v>1633632</v>
      </c>
      <c r="I26" s="15">
        <v>1633632</v>
      </c>
      <c r="J26" s="15"/>
      <c r="K26" s="15"/>
      <c r="L26" s="15">
        <v>1633632</v>
      </c>
      <c r="M26" s="15"/>
      <c r="N26" s="15"/>
      <c r="O26" s="15"/>
      <c r="P26" s="32"/>
      <c r="Q26" s="15"/>
      <c r="R26" s="15"/>
      <c r="S26" s="15"/>
      <c r="T26" s="15"/>
      <c r="U26" s="15"/>
      <c r="V26" s="15"/>
      <c r="W26" s="15"/>
    </row>
    <row r="27" ht="18.75" customHeight="1" spans="1:23">
      <c r="A27" s="8" t="s">
        <v>56</v>
      </c>
      <c r="B27" s="8" t="s">
        <v>188</v>
      </c>
      <c r="C27" s="9" t="s">
        <v>189</v>
      </c>
      <c r="D27" s="8" t="s">
        <v>77</v>
      </c>
      <c r="E27" s="8" t="s">
        <v>78</v>
      </c>
      <c r="F27" s="8" t="s">
        <v>180</v>
      </c>
      <c r="G27" s="8" t="s">
        <v>181</v>
      </c>
      <c r="H27" s="15">
        <v>68000</v>
      </c>
      <c r="I27" s="15">
        <v>68000</v>
      </c>
      <c r="J27" s="15"/>
      <c r="K27" s="15"/>
      <c r="L27" s="15">
        <v>68000</v>
      </c>
      <c r="M27" s="15"/>
      <c r="N27" s="15"/>
      <c r="O27" s="15"/>
      <c r="P27" s="32"/>
      <c r="Q27" s="15"/>
      <c r="R27" s="15"/>
      <c r="S27" s="15"/>
      <c r="T27" s="15"/>
      <c r="U27" s="15"/>
      <c r="V27" s="15"/>
      <c r="W27" s="15"/>
    </row>
    <row r="28" ht="18.75" customHeight="1" spans="1:23">
      <c r="A28" s="8" t="s">
        <v>56</v>
      </c>
      <c r="B28" s="8" t="s">
        <v>190</v>
      </c>
      <c r="C28" s="9" t="s">
        <v>191</v>
      </c>
      <c r="D28" s="8" t="s">
        <v>75</v>
      </c>
      <c r="E28" s="8" t="s">
        <v>76</v>
      </c>
      <c r="F28" s="8" t="s">
        <v>192</v>
      </c>
      <c r="G28" s="8" t="s">
        <v>193</v>
      </c>
      <c r="H28" s="15">
        <v>350000</v>
      </c>
      <c r="I28" s="15"/>
      <c r="J28" s="15"/>
      <c r="K28" s="15"/>
      <c r="L28" s="15"/>
      <c r="M28" s="15"/>
      <c r="N28" s="15"/>
      <c r="O28" s="15"/>
      <c r="P28" s="32"/>
      <c r="Q28" s="15"/>
      <c r="R28" s="15">
        <v>350000</v>
      </c>
      <c r="S28" s="15"/>
      <c r="T28" s="15"/>
      <c r="U28" s="15"/>
      <c r="V28" s="15"/>
      <c r="W28" s="15">
        <v>350000</v>
      </c>
    </row>
    <row r="29" ht="18.75" customHeight="1" spans="1:23">
      <c r="A29" s="8" t="s">
        <v>56</v>
      </c>
      <c r="B29" s="8" t="s">
        <v>194</v>
      </c>
      <c r="C29" s="9" t="s">
        <v>195</v>
      </c>
      <c r="D29" s="8" t="s">
        <v>87</v>
      </c>
      <c r="E29" s="8" t="s">
        <v>88</v>
      </c>
      <c r="F29" s="8" t="s">
        <v>196</v>
      </c>
      <c r="G29" s="8" t="s">
        <v>197</v>
      </c>
      <c r="H29" s="15">
        <v>1988964.03</v>
      </c>
      <c r="I29" s="15">
        <v>1988964.03</v>
      </c>
      <c r="J29" s="15"/>
      <c r="K29" s="15"/>
      <c r="L29" s="15">
        <v>1988964.03</v>
      </c>
      <c r="M29" s="15"/>
      <c r="N29" s="15"/>
      <c r="O29" s="15"/>
      <c r="P29" s="32"/>
      <c r="Q29" s="15"/>
      <c r="R29" s="15"/>
      <c r="S29" s="15"/>
      <c r="T29" s="15"/>
      <c r="U29" s="15"/>
      <c r="V29" s="15"/>
      <c r="W29" s="15"/>
    </row>
    <row r="30" ht="18.75" customHeight="1" spans="1:23">
      <c r="A30" s="8" t="s">
        <v>56</v>
      </c>
      <c r="B30" s="8" t="s">
        <v>198</v>
      </c>
      <c r="C30" s="9" t="s">
        <v>199</v>
      </c>
      <c r="D30" s="8" t="s">
        <v>75</v>
      </c>
      <c r="E30" s="8" t="s">
        <v>76</v>
      </c>
      <c r="F30" s="8" t="s">
        <v>192</v>
      </c>
      <c r="G30" s="8" t="s">
        <v>193</v>
      </c>
      <c r="H30" s="15">
        <v>80000</v>
      </c>
      <c r="I30" s="15"/>
      <c r="J30" s="15"/>
      <c r="K30" s="15"/>
      <c r="L30" s="15"/>
      <c r="M30" s="15"/>
      <c r="N30" s="15"/>
      <c r="O30" s="15"/>
      <c r="P30" s="32"/>
      <c r="Q30" s="15"/>
      <c r="R30" s="15">
        <v>80000</v>
      </c>
      <c r="S30" s="15"/>
      <c r="T30" s="15"/>
      <c r="U30" s="15"/>
      <c r="V30" s="15"/>
      <c r="W30" s="15">
        <v>80000</v>
      </c>
    </row>
    <row r="31" ht="18.75" customHeight="1" spans="1:23">
      <c r="A31" s="11" t="s">
        <v>32</v>
      </c>
      <c r="B31" s="11"/>
      <c r="C31" s="11"/>
      <c r="D31" s="11"/>
      <c r="E31" s="11"/>
      <c r="F31" s="11"/>
      <c r="G31" s="11"/>
      <c r="H31" s="15">
        <v>26971659.84</v>
      </c>
      <c r="I31" s="15">
        <v>26541659.84</v>
      </c>
      <c r="J31" s="15"/>
      <c r="K31" s="15"/>
      <c r="L31" s="15">
        <v>26541659.84</v>
      </c>
      <c r="M31" s="15"/>
      <c r="N31" s="15"/>
      <c r="O31" s="15"/>
      <c r="P31" s="15"/>
      <c r="Q31" s="15"/>
      <c r="R31" s="15">
        <v>430000</v>
      </c>
      <c r="S31" s="15"/>
      <c r="T31" s="15"/>
      <c r="U31" s="15"/>
      <c r="V31" s="15"/>
      <c r="W31" s="15">
        <v>430000</v>
      </c>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6"/>
  <sheetViews>
    <sheetView showZeros="0" topLeftCell="A46"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53"/>
      <c r="O2" s="53"/>
      <c r="P2" s="53"/>
      <c r="Q2" s="53"/>
      <c r="R2" s="53"/>
      <c r="S2" s="53"/>
      <c r="T2" s="53"/>
      <c r="U2" s="53"/>
      <c r="V2" s="53"/>
      <c r="W2" s="53"/>
    </row>
    <row r="3" ht="18.75" customHeight="1" spans="1:23">
      <c r="A3" s="4" t="str">
        <f>"单位名称："&amp;"元江哈尼族彝族傣族自治县民族中学"</f>
        <v>单位名称：元江哈尼族彝族傣族自治县民族中学</v>
      </c>
      <c r="B3" s="4"/>
      <c r="C3" s="4"/>
      <c r="D3" s="4"/>
      <c r="E3" s="4"/>
      <c r="F3" s="4"/>
      <c r="G3" s="4"/>
      <c r="H3" s="4"/>
      <c r="I3" s="54"/>
      <c r="J3" s="54"/>
      <c r="K3" s="54"/>
      <c r="L3" s="54"/>
      <c r="M3" s="54"/>
      <c r="N3" s="5"/>
      <c r="O3" s="5"/>
      <c r="P3" s="5"/>
      <c r="Q3" s="5"/>
      <c r="R3" s="5"/>
      <c r="S3" s="5"/>
      <c r="T3" s="5"/>
      <c r="U3" s="5"/>
      <c r="V3" s="5"/>
      <c r="W3" s="5" t="s">
        <v>29</v>
      </c>
    </row>
    <row r="4" ht="18.75" customHeight="1" spans="1:23">
      <c r="A4" s="12" t="s">
        <v>202</v>
      </c>
      <c r="B4" s="12" t="s">
        <v>138</v>
      </c>
      <c r="C4" s="12" t="s">
        <v>139</v>
      </c>
      <c r="D4" s="12" t="s">
        <v>203</v>
      </c>
      <c r="E4" s="12" t="s">
        <v>140</v>
      </c>
      <c r="F4" s="12" t="s">
        <v>141</v>
      </c>
      <c r="G4" s="12" t="s">
        <v>204</v>
      </c>
      <c r="H4" s="12" t="s">
        <v>143</v>
      </c>
      <c r="I4" s="31" t="s">
        <v>32</v>
      </c>
      <c r="J4" s="31" t="s">
        <v>205</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31" t="s">
        <v>146</v>
      </c>
      <c r="J5" s="31"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31"/>
      <c r="J6" s="31"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31"/>
      <c r="J7" s="31" t="s">
        <v>34</v>
      </c>
      <c r="K7" s="12" t="s">
        <v>206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207</v>
      </c>
      <c r="D9" s="8"/>
      <c r="E9" s="8"/>
      <c r="F9" s="8"/>
      <c r="G9" s="8"/>
      <c r="H9" s="8"/>
      <c r="I9" s="10">
        <v>22878</v>
      </c>
      <c r="J9" s="10">
        <v>22878</v>
      </c>
      <c r="K9" s="10">
        <v>22878</v>
      </c>
      <c r="L9" s="10"/>
      <c r="M9" s="10"/>
      <c r="N9" s="10"/>
      <c r="O9" s="10"/>
      <c r="P9" s="10"/>
      <c r="Q9" s="10"/>
      <c r="R9" s="10"/>
      <c r="S9" s="10"/>
      <c r="T9" s="10"/>
      <c r="U9" s="10"/>
      <c r="V9" s="10"/>
      <c r="W9" s="10"/>
    </row>
    <row r="10" ht="18.75" customHeight="1" spans="1:23">
      <c r="A10" s="8" t="s">
        <v>208</v>
      </c>
      <c r="B10" s="8" t="s">
        <v>209</v>
      </c>
      <c r="C10" s="9" t="s">
        <v>207</v>
      </c>
      <c r="D10" s="8" t="s">
        <v>56</v>
      </c>
      <c r="E10" s="8" t="s">
        <v>75</v>
      </c>
      <c r="F10" s="8" t="s">
        <v>76</v>
      </c>
      <c r="G10" s="8" t="s">
        <v>210</v>
      </c>
      <c r="H10" s="8" t="s">
        <v>211</v>
      </c>
      <c r="I10" s="10">
        <v>2160</v>
      </c>
      <c r="J10" s="10">
        <v>2160</v>
      </c>
      <c r="K10" s="10">
        <v>2160</v>
      </c>
      <c r="L10" s="10"/>
      <c r="M10" s="10"/>
      <c r="N10" s="10"/>
      <c r="O10" s="10"/>
      <c r="P10" s="10"/>
      <c r="Q10" s="10"/>
      <c r="R10" s="10"/>
      <c r="S10" s="10"/>
      <c r="T10" s="10"/>
      <c r="U10" s="10"/>
      <c r="V10" s="10"/>
      <c r="W10" s="10"/>
    </row>
    <row r="11" ht="18.75" customHeight="1" spans="1:23">
      <c r="A11" s="8" t="s">
        <v>208</v>
      </c>
      <c r="B11" s="8" t="s">
        <v>209</v>
      </c>
      <c r="C11" s="9" t="s">
        <v>207</v>
      </c>
      <c r="D11" s="8" t="s">
        <v>56</v>
      </c>
      <c r="E11" s="8" t="s">
        <v>75</v>
      </c>
      <c r="F11" s="8" t="s">
        <v>76</v>
      </c>
      <c r="G11" s="8" t="s">
        <v>210</v>
      </c>
      <c r="H11" s="8" t="s">
        <v>211</v>
      </c>
      <c r="I11" s="10">
        <v>6768</v>
      </c>
      <c r="J11" s="10">
        <v>6768</v>
      </c>
      <c r="K11" s="10">
        <v>6768</v>
      </c>
      <c r="L11" s="10"/>
      <c r="M11" s="10"/>
      <c r="N11" s="10"/>
      <c r="O11" s="10"/>
      <c r="P11" s="32"/>
      <c r="Q11" s="10"/>
      <c r="R11" s="10"/>
      <c r="S11" s="10"/>
      <c r="T11" s="10"/>
      <c r="U11" s="10"/>
      <c r="V11" s="10"/>
      <c r="W11" s="10"/>
    </row>
    <row r="12" ht="18.75" customHeight="1" spans="1:23">
      <c r="A12" s="8" t="s">
        <v>208</v>
      </c>
      <c r="B12" s="8" t="s">
        <v>209</v>
      </c>
      <c r="C12" s="9" t="s">
        <v>207</v>
      </c>
      <c r="D12" s="8" t="s">
        <v>56</v>
      </c>
      <c r="E12" s="8" t="s">
        <v>75</v>
      </c>
      <c r="F12" s="8" t="s">
        <v>76</v>
      </c>
      <c r="G12" s="8" t="s">
        <v>212</v>
      </c>
      <c r="H12" s="8" t="s">
        <v>213</v>
      </c>
      <c r="I12" s="10">
        <v>7200</v>
      </c>
      <c r="J12" s="10">
        <v>7200</v>
      </c>
      <c r="K12" s="10">
        <v>7200</v>
      </c>
      <c r="L12" s="10"/>
      <c r="M12" s="10"/>
      <c r="N12" s="10"/>
      <c r="O12" s="10"/>
      <c r="P12" s="32"/>
      <c r="Q12" s="10"/>
      <c r="R12" s="10"/>
      <c r="S12" s="10"/>
      <c r="T12" s="10"/>
      <c r="U12" s="10"/>
      <c r="V12" s="10"/>
      <c r="W12" s="10"/>
    </row>
    <row r="13" ht="18.75" customHeight="1" spans="1:23">
      <c r="A13" s="8" t="s">
        <v>208</v>
      </c>
      <c r="B13" s="8" t="s">
        <v>209</v>
      </c>
      <c r="C13" s="9" t="s">
        <v>207</v>
      </c>
      <c r="D13" s="8" t="s">
        <v>56</v>
      </c>
      <c r="E13" s="8" t="s">
        <v>75</v>
      </c>
      <c r="F13" s="8" t="s">
        <v>76</v>
      </c>
      <c r="G13" s="8" t="s">
        <v>212</v>
      </c>
      <c r="H13" s="8" t="s">
        <v>213</v>
      </c>
      <c r="I13" s="10">
        <v>6750</v>
      </c>
      <c r="J13" s="10">
        <v>6750</v>
      </c>
      <c r="K13" s="10">
        <v>6750</v>
      </c>
      <c r="L13" s="10"/>
      <c r="M13" s="10"/>
      <c r="N13" s="10"/>
      <c r="O13" s="10"/>
      <c r="P13" s="32"/>
      <c r="Q13" s="10"/>
      <c r="R13" s="10"/>
      <c r="S13" s="10"/>
      <c r="T13" s="10"/>
      <c r="U13" s="10"/>
      <c r="V13" s="10"/>
      <c r="W13" s="10"/>
    </row>
    <row r="14" ht="18.75" customHeight="1" spans="1:23">
      <c r="A14" s="32"/>
      <c r="B14" s="32"/>
      <c r="C14" s="9" t="s">
        <v>214</v>
      </c>
      <c r="D14" s="32"/>
      <c r="E14" s="32"/>
      <c r="F14" s="32"/>
      <c r="G14" s="32"/>
      <c r="H14" s="32"/>
      <c r="I14" s="10">
        <v>1438080</v>
      </c>
      <c r="J14" s="10"/>
      <c r="K14" s="10"/>
      <c r="L14" s="10"/>
      <c r="M14" s="10"/>
      <c r="N14" s="10"/>
      <c r="O14" s="10"/>
      <c r="P14" s="32"/>
      <c r="Q14" s="10">
        <v>1438080</v>
      </c>
      <c r="R14" s="10"/>
      <c r="S14" s="10"/>
      <c r="T14" s="10"/>
      <c r="U14" s="10"/>
      <c r="V14" s="10"/>
      <c r="W14" s="10"/>
    </row>
    <row r="15" ht="18.75" customHeight="1" spans="1:23">
      <c r="A15" s="8" t="s">
        <v>215</v>
      </c>
      <c r="B15" s="8" t="s">
        <v>216</v>
      </c>
      <c r="C15" s="9" t="s">
        <v>214</v>
      </c>
      <c r="D15" s="8" t="s">
        <v>56</v>
      </c>
      <c r="E15" s="8" t="s">
        <v>77</v>
      </c>
      <c r="F15" s="8" t="s">
        <v>78</v>
      </c>
      <c r="G15" s="8" t="s">
        <v>210</v>
      </c>
      <c r="H15" s="8" t="s">
        <v>211</v>
      </c>
      <c r="I15" s="10">
        <v>206080</v>
      </c>
      <c r="J15" s="10"/>
      <c r="K15" s="10"/>
      <c r="L15" s="10"/>
      <c r="M15" s="10"/>
      <c r="N15" s="10"/>
      <c r="O15" s="10"/>
      <c r="P15" s="32"/>
      <c r="Q15" s="10">
        <v>206080</v>
      </c>
      <c r="R15" s="10"/>
      <c r="S15" s="10"/>
      <c r="T15" s="10"/>
      <c r="U15" s="10"/>
      <c r="V15" s="10"/>
      <c r="W15" s="10"/>
    </row>
    <row r="16" ht="18.75" customHeight="1" spans="1:23">
      <c r="A16" s="8" t="s">
        <v>215</v>
      </c>
      <c r="B16" s="8" t="s">
        <v>216</v>
      </c>
      <c r="C16" s="9" t="s">
        <v>214</v>
      </c>
      <c r="D16" s="8" t="s">
        <v>56</v>
      </c>
      <c r="E16" s="8" t="s">
        <v>77</v>
      </c>
      <c r="F16" s="8" t="s">
        <v>78</v>
      </c>
      <c r="G16" s="8" t="s">
        <v>217</v>
      </c>
      <c r="H16" s="8" t="s">
        <v>218</v>
      </c>
      <c r="I16" s="10">
        <v>100000</v>
      </c>
      <c r="J16" s="10"/>
      <c r="K16" s="10"/>
      <c r="L16" s="10"/>
      <c r="M16" s="10"/>
      <c r="N16" s="10"/>
      <c r="O16" s="10"/>
      <c r="P16" s="32"/>
      <c r="Q16" s="10">
        <v>100000</v>
      </c>
      <c r="R16" s="10"/>
      <c r="S16" s="10"/>
      <c r="T16" s="10"/>
      <c r="U16" s="10"/>
      <c r="V16" s="10"/>
      <c r="W16" s="10"/>
    </row>
    <row r="17" ht="18.75" customHeight="1" spans="1:23">
      <c r="A17" s="8" t="s">
        <v>215</v>
      </c>
      <c r="B17" s="8" t="s">
        <v>216</v>
      </c>
      <c r="C17" s="9" t="s">
        <v>214</v>
      </c>
      <c r="D17" s="8" t="s">
        <v>56</v>
      </c>
      <c r="E17" s="8" t="s">
        <v>77</v>
      </c>
      <c r="F17" s="8" t="s">
        <v>78</v>
      </c>
      <c r="G17" s="8" t="s">
        <v>219</v>
      </c>
      <c r="H17" s="8" t="s">
        <v>220</v>
      </c>
      <c r="I17" s="10">
        <v>200000</v>
      </c>
      <c r="J17" s="10"/>
      <c r="K17" s="10"/>
      <c r="L17" s="10"/>
      <c r="M17" s="10"/>
      <c r="N17" s="10"/>
      <c r="O17" s="10"/>
      <c r="P17" s="32"/>
      <c r="Q17" s="10">
        <v>200000</v>
      </c>
      <c r="R17" s="10"/>
      <c r="S17" s="10"/>
      <c r="T17" s="10"/>
      <c r="U17" s="10"/>
      <c r="V17" s="10"/>
      <c r="W17" s="10"/>
    </row>
    <row r="18" ht="18.75" customHeight="1" spans="1:23">
      <c r="A18" s="8" t="s">
        <v>215</v>
      </c>
      <c r="B18" s="8" t="s">
        <v>216</v>
      </c>
      <c r="C18" s="9" t="s">
        <v>214</v>
      </c>
      <c r="D18" s="8" t="s">
        <v>56</v>
      </c>
      <c r="E18" s="8" t="s">
        <v>77</v>
      </c>
      <c r="F18" s="8" t="s">
        <v>78</v>
      </c>
      <c r="G18" s="8" t="s">
        <v>221</v>
      </c>
      <c r="H18" s="8" t="s">
        <v>222</v>
      </c>
      <c r="I18" s="10">
        <v>50000</v>
      </c>
      <c r="J18" s="10"/>
      <c r="K18" s="10"/>
      <c r="L18" s="10"/>
      <c r="M18" s="10"/>
      <c r="N18" s="10"/>
      <c r="O18" s="10"/>
      <c r="P18" s="32"/>
      <c r="Q18" s="10">
        <v>50000</v>
      </c>
      <c r="R18" s="10"/>
      <c r="S18" s="10"/>
      <c r="T18" s="10"/>
      <c r="U18" s="10"/>
      <c r="V18" s="10"/>
      <c r="W18" s="10"/>
    </row>
    <row r="19" ht="18.75" customHeight="1" spans="1:23">
      <c r="A19" s="8" t="s">
        <v>215</v>
      </c>
      <c r="B19" s="8" t="s">
        <v>216</v>
      </c>
      <c r="C19" s="9" t="s">
        <v>214</v>
      </c>
      <c r="D19" s="8" t="s">
        <v>56</v>
      </c>
      <c r="E19" s="8" t="s">
        <v>77</v>
      </c>
      <c r="F19" s="8" t="s">
        <v>78</v>
      </c>
      <c r="G19" s="8" t="s">
        <v>223</v>
      </c>
      <c r="H19" s="8" t="s">
        <v>224</v>
      </c>
      <c r="I19" s="10">
        <v>30000</v>
      </c>
      <c r="J19" s="10"/>
      <c r="K19" s="10"/>
      <c r="L19" s="10"/>
      <c r="M19" s="10"/>
      <c r="N19" s="10"/>
      <c r="O19" s="10"/>
      <c r="P19" s="32"/>
      <c r="Q19" s="10">
        <v>30000</v>
      </c>
      <c r="R19" s="10"/>
      <c r="S19" s="10"/>
      <c r="T19" s="10"/>
      <c r="U19" s="10"/>
      <c r="V19" s="10"/>
      <c r="W19" s="10"/>
    </row>
    <row r="20" ht="18.75" customHeight="1" spans="1:23">
      <c r="A20" s="8" t="s">
        <v>215</v>
      </c>
      <c r="B20" s="8" t="s">
        <v>216</v>
      </c>
      <c r="C20" s="9" t="s">
        <v>214</v>
      </c>
      <c r="D20" s="8" t="s">
        <v>56</v>
      </c>
      <c r="E20" s="8" t="s">
        <v>77</v>
      </c>
      <c r="F20" s="8" t="s">
        <v>78</v>
      </c>
      <c r="G20" s="8" t="s">
        <v>225</v>
      </c>
      <c r="H20" s="8" t="s">
        <v>226</v>
      </c>
      <c r="I20" s="10">
        <v>250000</v>
      </c>
      <c r="J20" s="10"/>
      <c r="K20" s="10"/>
      <c r="L20" s="10"/>
      <c r="M20" s="10"/>
      <c r="N20" s="10"/>
      <c r="O20" s="10"/>
      <c r="P20" s="32"/>
      <c r="Q20" s="10">
        <v>250000</v>
      </c>
      <c r="R20" s="10"/>
      <c r="S20" s="10"/>
      <c r="T20" s="10"/>
      <c r="U20" s="10"/>
      <c r="V20" s="10"/>
      <c r="W20" s="10"/>
    </row>
    <row r="21" ht="18.75" customHeight="1" spans="1:23">
      <c r="A21" s="8" t="s">
        <v>215</v>
      </c>
      <c r="B21" s="8" t="s">
        <v>216</v>
      </c>
      <c r="C21" s="9" t="s">
        <v>214</v>
      </c>
      <c r="D21" s="8" t="s">
        <v>56</v>
      </c>
      <c r="E21" s="8" t="s">
        <v>77</v>
      </c>
      <c r="F21" s="8" t="s">
        <v>78</v>
      </c>
      <c r="G21" s="8" t="s">
        <v>227</v>
      </c>
      <c r="H21" s="8" t="s">
        <v>228</v>
      </c>
      <c r="I21" s="10">
        <v>150000</v>
      </c>
      <c r="J21" s="10"/>
      <c r="K21" s="10"/>
      <c r="L21" s="10"/>
      <c r="M21" s="10"/>
      <c r="N21" s="10"/>
      <c r="O21" s="10"/>
      <c r="P21" s="32"/>
      <c r="Q21" s="10">
        <v>150000</v>
      </c>
      <c r="R21" s="10"/>
      <c r="S21" s="10"/>
      <c r="T21" s="10"/>
      <c r="U21" s="10"/>
      <c r="V21" s="10"/>
      <c r="W21" s="10"/>
    </row>
    <row r="22" ht="18.75" customHeight="1" spans="1:23">
      <c r="A22" s="8" t="s">
        <v>215</v>
      </c>
      <c r="B22" s="8" t="s">
        <v>216</v>
      </c>
      <c r="C22" s="9" t="s">
        <v>214</v>
      </c>
      <c r="D22" s="8" t="s">
        <v>56</v>
      </c>
      <c r="E22" s="8" t="s">
        <v>77</v>
      </c>
      <c r="F22" s="8" t="s">
        <v>78</v>
      </c>
      <c r="G22" s="8" t="s">
        <v>229</v>
      </c>
      <c r="H22" s="8" t="s">
        <v>230</v>
      </c>
      <c r="I22" s="10">
        <v>150000</v>
      </c>
      <c r="J22" s="10"/>
      <c r="K22" s="10"/>
      <c r="L22" s="10"/>
      <c r="M22" s="10"/>
      <c r="N22" s="10"/>
      <c r="O22" s="10"/>
      <c r="P22" s="32"/>
      <c r="Q22" s="10">
        <v>150000</v>
      </c>
      <c r="R22" s="10"/>
      <c r="S22" s="10"/>
      <c r="T22" s="10"/>
      <c r="U22" s="10"/>
      <c r="V22" s="10"/>
      <c r="W22" s="10"/>
    </row>
    <row r="23" ht="18.75" customHeight="1" spans="1:23">
      <c r="A23" s="8" t="s">
        <v>215</v>
      </c>
      <c r="B23" s="8" t="s">
        <v>216</v>
      </c>
      <c r="C23" s="9" t="s">
        <v>214</v>
      </c>
      <c r="D23" s="8" t="s">
        <v>56</v>
      </c>
      <c r="E23" s="8" t="s">
        <v>77</v>
      </c>
      <c r="F23" s="8" t="s">
        <v>78</v>
      </c>
      <c r="G23" s="8" t="s">
        <v>180</v>
      </c>
      <c r="H23" s="8" t="s">
        <v>181</v>
      </c>
      <c r="I23" s="10">
        <v>2000</v>
      </c>
      <c r="J23" s="10"/>
      <c r="K23" s="10"/>
      <c r="L23" s="10"/>
      <c r="M23" s="10"/>
      <c r="N23" s="10"/>
      <c r="O23" s="10"/>
      <c r="P23" s="32"/>
      <c r="Q23" s="10">
        <v>2000</v>
      </c>
      <c r="R23" s="10"/>
      <c r="S23" s="10"/>
      <c r="T23" s="10"/>
      <c r="U23" s="10"/>
      <c r="V23" s="10"/>
      <c r="W23" s="10"/>
    </row>
    <row r="24" ht="18.75" customHeight="1" spans="1:23">
      <c r="A24" s="8" t="s">
        <v>215</v>
      </c>
      <c r="B24" s="8" t="s">
        <v>216</v>
      </c>
      <c r="C24" s="9" t="s">
        <v>214</v>
      </c>
      <c r="D24" s="8" t="s">
        <v>56</v>
      </c>
      <c r="E24" s="8" t="s">
        <v>77</v>
      </c>
      <c r="F24" s="8" t="s">
        <v>78</v>
      </c>
      <c r="G24" s="8" t="s">
        <v>231</v>
      </c>
      <c r="H24" s="8" t="s">
        <v>232</v>
      </c>
      <c r="I24" s="10">
        <v>300000</v>
      </c>
      <c r="J24" s="10"/>
      <c r="K24" s="10"/>
      <c r="L24" s="10"/>
      <c r="M24" s="10"/>
      <c r="N24" s="10"/>
      <c r="O24" s="10"/>
      <c r="P24" s="32"/>
      <c r="Q24" s="10">
        <v>300000</v>
      </c>
      <c r="R24" s="10"/>
      <c r="S24" s="10"/>
      <c r="T24" s="10"/>
      <c r="U24" s="10"/>
      <c r="V24" s="10"/>
      <c r="W24" s="10"/>
    </row>
    <row r="25" ht="18.75" customHeight="1" spans="1:23">
      <c r="A25" s="32"/>
      <c r="B25" s="32"/>
      <c r="C25" s="9" t="s">
        <v>233</v>
      </c>
      <c r="D25" s="32"/>
      <c r="E25" s="32"/>
      <c r="F25" s="32"/>
      <c r="G25" s="32"/>
      <c r="H25" s="32"/>
      <c r="I25" s="10">
        <v>8186890</v>
      </c>
      <c r="J25" s="10"/>
      <c r="K25" s="10"/>
      <c r="L25" s="10"/>
      <c r="M25" s="10"/>
      <c r="N25" s="10"/>
      <c r="O25" s="10"/>
      <c r="P25" s="32"/>
      <c r="Q25" s="10"/>
      <c r="R25" s="10">
        <v>8186890</v>
      </c>
      <c r="S25" s="10"/>
      <c r="T25" s="10"/>
      <c r="U25" s="10"/>
      <c r="V25" s="10"/>
      <c r="W25" s="10">
        <v>8186890</v>
      </c>
    </row>
    <row r="26" ht="18.75" customHeight="1" spans="1:23">
      <c r="A26" s="8" t="s">
        <v>215</v>
      </c>
      <c r="B26" s="8" t="s">
        <v>234</v>
      </c>
      <c r="C26" s="9" t="s">
        <v>233</v>
      </c>
      <c r="D26" s="8" t="s">
        <v>56</v>
      </c>
      <c r="E26" s="8" t="s">
        <v>75</v>
      </c>
      <c r="F26" s="8" t="s">
        <v>76</v>
      </c>
      <c r="G26" s="8" t="s">
        <v>210</v>
      </c>
      <c r="H26" s="8" t="s">
        <v>211</v>
      </c>
      <c r="I26" s="10">
        <v>40000</v>
      </c>
      <c r="J26" s="10"/>
      <c r="K26" s="10"/>
      <c r="L26" s="10"/>
      <c r="M26" s="10"/>
      <c r="N26" s="10"/>
      <c r="O26" s="10"/>
      <c r="P26" s="32"/>
      <c r="Q26" s="10"/>
      <c r="R26" s="10">
        <v>40000</v>
      </c>
      <c r="S26" s="10"/>
      <c r="T26" s="10"/>
      <c r="U26" s="10"/>
      <c r="V26" s="10"/>
      <c r="W26" s="10">
        <v>40000</v>
      </c>
    </row>
    <row r="27" ht="18.75" customHeight="1" spans="1:23">
      <c r="A27" s="8" t="s">
        <v>215</v>
      </c>
      <c r="B27" s="8" t="s">
        <v>234</v>
      </c>
      <c r="C27" s="9" t="s">
        <v>233</v>
      </c>
      <c r="D27" s="8" t="s">
        <v>56</v>
      </c>
      <c r="E27" s="8" t="s">
        <v>77</v>
      </c>
      <c r="F27" s="8" t="s">
        <v>78</v>
      </c>
      <c r="G27" s="8" t="s">
        <v>210</v>
      </c>
      <c r="H27" s="8" t="s">
        <v>211</v>
      </c>
      <c r="I27" s="10">
        <v>50</v>
      </c>
      <c r="J27" s="10"/>
      <c r="K27" s="10"/>
      <c r="L27" s="10"/>
      <c r="M27" s="10"/>
      <c r="N27" s="10"/>
      <c r="O27" s="10"/>
      <c r="P27" s="32"/>
      <c r="Q27" s="10"/>
      <c r="R27" s="10">
        <v>50</v>
      </c>
      <c r="S27" s="10"/>
      <c r="T27" s="10"/>
      <c r="U27" s="10"/>
      <c r="V27" s="10"/>
      <c r="W27" s="10">
        <v>50</v>
      </c>
    </row>
    <row r="28" ht="18.75" customHeight="1" spans="1:23">
      <c r="A28" s="8" t="s">
        <v>215</v>
      </c>
      <c r="B28" s="8" t="s">
        <v>234</v>
      </c>
      <c r="C28" s="9" t="s">
        <v>233</v>
      </c>
      <c r="D28" s="8" t="s">
        <v>56</v>
      </c>
      <c r="E28" s="8" t="s">
        <v>77</v>
      </c>
      <c r="F28" s="8" t="s">
        <v>78</v>
      </c>
      <c r="G28" s="8" t="s">
        <v>210</v>
      </c>
      <c r="H28" s="8" t="s">
        <v>211</v>
      </c>
      <c r="I28" s="10">
        <v>52000</v>
      </c>
      <c r="J28" s="10"/>
      <c r="K28" s="10"/>
      <c r="L28" s="10"/>
      <c r="M28" s="10"/>
      <c r="N28" s="10"/>
      <c r="O28" s="10"/>
      <c r="P28" s="32"/>
      <c r="Q28" s="10"/>
      <c r="R28" s="10">
        <v>52000</v>
      </c>
      <c r="S28" s="10"/>
      <c r="T28" s="10"/>
      <c r="U28" s="10"/>
      <c r="V28" s="10"/>
      <c r="W28" s="10">
        <v>52000</v>
      </c>
    </row>
    <row r="29" ht="18.75" customHeight="1" spans="1:23">
      <c r="A29" s="8" t="s">
        <v>215</v>
      </c>
      <c r="B29" s="8" t="s">
        <v>234</v>
      </c>
      <c r="C29" s="9" t="s">
        <v>233</v>
      </c>
      <c r="D29" s="8" t="s">
        <v>56</v>
      </c>
      <c r="E29" s="8" t="s">
        <v>77</v>
      </c>
      <c r="F29" s="8" t="s">
        <v>78</v>
      </c>
      <c r="G29" s="8" t="s">
        <v>210</v>
      </c>
      <c r="H29" s="8" t="s">
        <v>211</v>
      </c>
      <c r="I29" s="10">
        <v>100000</v>
      </c>
      <c r="J29" s="10"/>
      <c r="K29" s="10"/>
      <c r="L29" s="10"/>
      <c r="M29" s="10"/>
      <c r="N29" s="10"/>
      <c r="O29" s="10"/>
      <c r="P29" s="32"/>
      <c r="Q29" s="10"/>
      <c r="R29" s="10">
        <v>100000</v>
      </c>
      <c r="S29" s="10"/>
      <c r="T29" s="10"/>
      <c r="U29" s="10"/>
      <c r="V29" s="10"/>
      <c r="W29" s="10">
        <v>100000</v>
      </c>
    </row>
    <row r="30" ht="18.75" customHeight="1" spans="1:23">
      <c r="A30" s="8" t="s">
        <v>215</v>
      </c>
      <c r="B30" s="8" t="s">
        <v>234</v>
      </c>
      <c r="C30" s="9" t="s">
        <v>233</v>
      </c>
      <c r="D30" s="8" t="s">
        <v>56</v>
      </c>
      <c r="E30" s="8" t="s">
        <v>77</v>
      </c>
      <c r="F30" s="8" t="s">
        <v>78</v>
      </c>
      <c r="G30" s="8" t="s">
        <v>210</v>
      </c>
      <c r="H30" s="8" t="s">
        <v>211</v>
      </c>
      <c r="I30" s="10">
        <v>2840</v>
      </c>
      <c r="J30" s="10"/>
      <c r="K30" s="10"/>
      <c r="L30" s="10"/>
      <c r="M30" s="10"/>
      <c r="N30" s="10"/>
      <c r="O30" s="10"/>
      <c r="P30" s="32"/>
      <c r="Q30" s="10"/>
      <c r="R30" s="10">
        <v>2840</v>
      </c>
      <c r="S30" s="10"/>
      <c r="T30" s="10"/>
      <c r="U30" s="10"/>
      <c r="V30" s="10"/>
      <c r="W30" s="10">
        <v>2840</v>
      </c>
    </row>
    <row r="31" ht="18.75" customHeight="1" spans="1:23">
      <c r="A31" s="8" t="s">
        <v>215</v>
      </c>
      <c r="B31" s="8" t="s">
        <v>234</v>
      </c>
      <c r="C31" s="9" t="s">
        <v>233</v>
      </c>
      <c r="D31" s="8" t="s">
        <v>56</v>
      </c>
      <c r="E31" s="8" t="s">
        <v>77</v>
      </c>
      <c r="F31" s="8" t="s">
        <v>78</v>
      </c>
      <c r="G31" s="8" t="s">
        <v>217</v>
      </c>
      <c r="H31" s="8" t="s">
        <v>218</v>
      </c>
      <c r="I31" s="10">
        <v>20000</v>
      </c>
      <c r="J31" s="10"/>
      <c r="K31" s="10"/>
      <c r="L31" s="10"/>
      <c r="M31" s="10"/>
      <c r="N31" s="10"/>
      <c r="O31" s="10"/>
      <c r="P31" s="32"/>
      <c r="Q31" s="10"/>
      <c r="R31" s="10">
        <v>20000</v>
      </c>
      <c r="S31" s="10"/>
      <c r="T31" s="10"/>
      <c r="U31" s="10"/>
      <c r="V31" s="10"/>
      <c r="W31" s="10">
        <v>20000</v>
      </c>
    </row>
    <row r="32" ht="18.75" customHeight="1" spans="1:23">
      <c r="A32" s="8" t="s">
        <v>215</v>
      </c>
      <c r="B32" s="8" t="s">
        <v>234</v>
      </c>
      <c r="C32" s="9" t="s">
        <v>233</v>
      </c>
      <c r="D32" s="8" t="s">
        <v>56</v>
      </c>
      <c r="E32" s="8" t="s">
        <v>77</v>
      </c>
      <c r="F32" s="8" t="s">
        <v>78</v>
      </c>
      <c r="G32" s="8" t="s">
        <v>219</v>
      </c>
      <c r="H32" s="8" t="s">
        <v>220</v>
      </c>
      <c r="I32" s="10">
        <v>150000</v>
      </c>
      <c r="J32" s="10"/>
      <c r="K32" s="10"/>
      <c r="L32" s="10"/>
      <c r="M32" s="10"/>
      <c r="N32" s="10"/>
      <c r="O32" s="10"/>
      <c r="P32" s="32"/>
      <c r="Q32" s="10"/>
      <c r="R32" s="10">
        <v>150000</v>
      </c>
      <c r="S32" s="10"/>
      <c r="T32" s="10"/>
      <c r="U32" s="10"/>
      <c r="V32" s="10"/>
      <c r="W32" s="10">
        <v>150000</v>
      </c>
    </row>
    <row r="33" ht="18.75" customHeight="1" spans="1:23">
      <c r="A33" s="8" t="s">
        <v>215</v>
      </c>
      <c r="B33" s="8" t="s">
        <v>234</v>
      </c>
      <c r="C33" s="9" t="s">
        <v>233</v>
      </c>
      <c r="D33" s="8" t="s">
        <v>56</v>
      </c>
      <c r="E33" s="8" t="s">
        <v>77</v>
      </c>
      <c r="F33" s="8" t="s">
        <v>78</v>
      </c>
      <c r="G33" s="8" t="s">
        <v>225</v>
      </c>
      <c r="H33" s="8" t="s">
        <v>226</v>
      </c>
      <c r="I33" s="10">
        <v>100000</v>
      </c>
      <c r="J33" s="10"/>
      <c r="K33" s="10"/>
      <c r="L33" s="10"/>
      <c r="M33" s="10"/>
      <c r="N33" s="10"/>
      <c r="O33" s="10"/>
      <c r="P33" s="32"/>
      <c r="Q33" s="10"/>
      <c r="R33" s="10">
        <v>100000</v>
      </c>
      <c r="S33" s="10"/>
      <c r="T33" s="10"/>
      <c r="U33" s="10"/>
      <c r="V33" s="10"/>
      <c r="W33" s="10">
        <v>100000</v>
      </c>
    </row>
    <row r="34" ht="18.75" customHeight="1" spans="1:23">
      <c r="A34" s="8" t="s">
        <v>215</v>
      </c>
      <c r="B34" s="8" t="s">
        <v>234</v>
      </c>
      <c r="C34" s="9" t="s">
        <v>233</v>
      </c>
      <c r="D34" s="8" t="s">
        <v>56</v>
      </c>
      <c r="E34" s="8" t="s">
        <v>77</v>
      </c>
      <c r="F34" s="8" t="s">
        <v>78</v>
      </c>
      <c r="G34" s="8" t="s">
        <v>229</v>
      </c>
      <c r="H34" s="8" t="s">
        <v>230</v>
      </c>
      <c r="I34" s="10">
        <v>1500000</v>
      </c>
      <c r="J34" s="10"/>
      <c r="K34" s="10"/>
      <c r="L34" s="10"/>
      <c r="M34" s="10"/>
      <c r="N34" s="10"/>
      <c r="O34" s="10"/>
      <c r="P34" s="32"/>
      <c r="Q34" s="10"/>
      <c r="R34" s="10">
        <v>1500000</v>
      </c>
      <c r="S34" s="10"/>
      <c r="T34" s="10"/>
      <c r="U34" s="10"/>
      <c r="V34" s="10"/>
      <c r="W34" s="10">
        <v>1500000</v>
      </c>
    </row>
    <row r="35" ht="18.75" customHeight="1" spans="1:23">
      <c r="A35" s="8" t="s">
        <v>215</v>
      </c>
      <c r="B35" s="8" t="s">
        <v>234</v>
      </c>
      <c r="C35" s="9" t="s">
        <v>233</v>
      </c>
      <c r="D35" s="8" t="s">
        <v>56</v>
      </c>
      <c r="E35" s="8" t="s">
        <v>77</v>
      </c>
      <c r="F35" s="8" t="s">
        <v>78</v>
      </c>
      <c r="G35" s="8" t="s">
        <v>180</v>
      </c>
      <c r="H35" s="8" t="s">
        <v>181</v>
      </c>
      <c r="I35" s="10">
        <v>2000</v>
      </c>
      <c r="J35" s="10"/>
      <c r="K35" s="10"/>
      <c r="L35" s="10"/>
      <c r="M35" s="10"/>
      <c r="N35" s="10"/>
      <c r="O35" s="10"/>
      <c r="P35" s="32"/>
      <c r="Q35" s="10"/>
      <c r="R35" s="10">
        <v>2000</v>
      </c>
      <c r="S35" s="10"/>
      <c r="T35" s="10"/>
      <c r="U35" s="10"/>
      <c r="V35" s="10"/>
      <c r="W35" s="10">
        <v>2000</v>
      </c>
    </row>
    <row r="36" ht="18.75" customHeight="1" spans="1:23">
      <c r="A36" s="8" t="s">
        <v>215</v>
      </c>
      <c r="B36" s="8" t="s">
        <v>234</v>
      </c>
      <c r="C36" s="9" t="s">
        <v>233</v>
      </c>
      <c r="D36" s="8" t="s">
        <v>56</v>
      </c>
      <c r="E36" s="8" t="s">
        <v>77</v>
      </c>
      <c r="F36" s="8" t="s">
        <v>78</v>
      </c>
      <c r="G36" s="8" t="s">
        <v>180</v>
      </c>
      <c r="H36" s="8" t="s">
        <v>181</v>
      </c>
      <c r="I36" s="10">
        <v>5480000</v>
      </c>
      <c r="J36" s="10"/>
      <c r="K36" s="10"/>
      <c r="L36" s="10"/>
      <c r="M36" s="10"/>
      <c r="N36" s="10"/>
      <c r="O36" s="10"/>
      <c r="P36" s="32"/>
      <c r="Q36" s="10"/>
      <c r="R36" s="10">
        <v>5480000</v>
      </c>
      <c r="S36" s="10"/>
      <c r="T36" s="10"/>
      <c r="U36" s="10"/>
      <c r="V36" s="10"/>
      <c r="W36" s="10">
        <v>5480000</v>
      </c>
    </row>
    <row r="37" ht="18.75" customHeight="1" spans="1:23">
      <c r="A37" s="8" t="s">
        <v>215</v>
      </c>
      <c r="B37" s="8" t="s">
        <v>234</v>
      </c>
      <c r="C37" s="9" t="s">
        <v>233</v>
      </c>
      <c r="D37" s="8" t="s">
        <v>56</v>
      </c>
      <c r="E37" s="8" t="s">
        <v>77</v>
      </c>
      <c r="F37" s="8" t="s">
        <v>78</v>
      </c>
      <c r="G37" s="8" t="s">
        <v>212</v>
      </c>
      <c r="H37" s="8" t="s">
        <v>213</v>
      </c>
      <c r="I37" s="10">
        <v>20000</v>
      </c>
      <c r="J37" s="10"/>
      <c r="K37" s="10"/>
      <c r="L37" s="10"/>
      <c r="M37" s="10"/>
      <c r="N37" s="10"/>
      <c r="O37" s="10"/>
      <c r="P37" s="32"/>
      <c r="Q37" s="10"/>
      <c r="R37" s="10">
        <v>20000</v>
      </c>
      <c r="S37" s="10"/>
      <c r="T37" s="10"/>
      <c r="U37" s="10"/>
      <c r="V37" s="10"/>
      <c r="W37" s="10">
        <v>20000</v>
      </c>
    </row>
    <row r="38" ht="18.75" customHeight="1" spans="1:23">
      <c r="A38" s="8" t="s">
        <v>215</v>
      </c>
      <c r="B38" s="8" t="s">
        <v>234</v>
      </c>
      <c r="C38" s="9" t="s">
        <v>233</v>
      </c>
      <c r="D38" s="8" t="s">
        <v>56</v>
      </c>
      <c r="E38" s="8" t="s">
        <v>77</v>
      </c>
      <c r="F38" s="8" t="s">
        <v>78</v>
      </c>
      <c r="G38" s="8" t="s">
        <v>235</v>
      </c>
      <c r="H38" s="8" t="s">
        <v>236</v>
      </c>
      <c r="I38" s="10">
        <v>220000</v>
      </c>
      <c r="J38" s="10"/>
      <c r="K38" s="10"/>
      <c r="L38" s="10"/>
      <c r="M38" s="10"/>
      <c r="N38" s="10"/>
      <c r="O38" s="10"/>
      <c r="P38" s="32"/>
      <c r="Q38" s="10"/>
      <c r="R38" s="10">
        <v>220000</v>
      </c>
      <c r="S38" s="10"/>
      <c r="T38" s="10"/>
      <c r="U38" s="10"/>
      <c r="V38" s="10"/>
      <c r="W38" s="10">
        <v>220000</v>
      </c>
    </row>
    <row r="39" ht="18.75" customHeight="1" spans="1:23">
      <c r="A39" s="8" t="s">
        <v>215</v>
      </c>
      <c r="B39" s="8" t="s">
        <v>234</v>
      </c>
      <c r="C39" s="9" t="s">
        <v>233</v>
      </c>
      <c r="D39" s="8" t="s">
        <v>56</v>
      </c>
      <c r="E39" s="8" t="s">
        <v>77</v>
      </c>
      <c r="F39" s="8" t="s">
        <v>78</v>
      </c>
      <c r="G39" s="8" t="s">
        <v>235</v>
      </c>
      <c r="H39" s="8" t="s">
        <v>236</v>
      </c>
      <c r="I39" s="10">
        <v>450000</v>
      </c>
      <c r="J39" s="10"/>
      <c r="K39" s="10"/>
      <c r="L39" s="10"/>
      <c r="M39" s="10"/>
      <c r="N39" s="10"/>
      <c r="O39" s="10"/>
      <c r="P39" s="32"/>
      <c r="Q39" s="10"/>
      <c r="R39" s="10">
        <v>450000</v>
      </c>
      <c r="S39" s="10"/>
      <c r="T39" s="10"/>
      <c r="U39" s="10"/>
      <c r="V39" s="10"/>
      <c r="W39" s="10">
        <v>450000</v>
      </c>
    </row>
    <row r="40" ht="18.75" customHeight="1" spans="1:23">
      <c r="A40" s="8" t="s">
        <v>215</v>
      </c>
      <c r="B40" s="8" t="s">
        <v>234</v>
      </c>
      <c r="C40" s="9" t="s">
        <v>233</v>
      </c>
      <c r="D40" s="8" t="s">
        <v>56</v>
      </c>
      <c r="E40" s="8" t="s">
        <v>77</v>
      </c>
      <c r="F40" s="8" t="s">
        <v>78</v>
      </c>
      <c r="G40" s="8" t="s">
        <v>231</v>
      </c>
      <c r="H40" s="8" t="s">
        <v>232</v>
      </c>
      <c r="I40" s="10">
        <v>50000</v>
      </c>
      <c r="J40" s="10"/>
      <c r="K40" s="10"/>
      <c r="L40" s="10"/>
      <c r="M40" s="10"/>
      <c r="N40" s="10"/>
      <c r="O40" s="10"/>
      <c r="P40" s="32"/>
      <c r="Q40" s="10"/>
      <c r="R40" s="10">
        <v>50000</v>
      </c>
      <c r="S40" s="10"/>
      <c r="T40" s="10"/>
      <c r="U40" s="10"/>
      <c r="V40" s="10"/>
      <c r="W40" s="10">
        <v>50000</v>
      </c>
    </row>
    <row r="41" ht="18.75" customHeight="1" spans="1:23">
      <c r="A41" s="32"/>
      <c r="B41" s="32"/>
      <c r="C41" s="9" t="s">
        <v>237</v>
      </c>
      <c r="D41" s="32"/>
      <c r="E41" s="32"/>
      <c r="F41" s="32"/>
      <c r="G41" s="32"/>
      <c r="H41" s="32"/>
      <c r="I41" s="10">
        <v>10500</v>
      </c>
      <c r="J41" s="10">
        <v>10500</v>
      </c>
      <c r="K41" s="10">
        <v>10500</v>
      </c>
      <c r="L41" s="10"/>
      <c r="M41" s="10"/>
      <c r="N41" s="10"/>
      <c r="O41" s="10"/>
      <c r="P41" s="32"/>
      <c r="Q41" s="10"/>
      <c r="R41" s="10"/>
      <c r="S41" s="10"/>
      <c r="T41" s="10"/>
      <c r="U41" s="10"/>
      <c r="V41" s="10"/>
      <c r="W41" s="10"/>
    </row>
    <row r="42" ht="18.75" customHeight="1" spans="1:23">
      <c r="A42" s="8" t="s">
        <v>215</v>
      </c>
      <c r="B42" s="8" t="s">
        <v>238</v>
      </c>
      <c r="C42" s="9" t="s">
        <v>237</v>
      </c>
      <c r="D42" s="8" t="s">
        <v>56</v>
      </c>
      <c r="E42" s="8" t="s">
        <v>77</v>
      </c>
      <c r="F42" s="8" t="s">
        <v>78</v>
      </c>
      <c r="G42" s="8" t="s">
        <v>229</v>
      </c>
      <c r="H42" s="8" t="s">
        <v>230</v>
      </c>
      <c r="I42" s="10">
        <v>10500</v>
      </c>
      <c r="J42" s="10">
        <v>10500</v>
      </c>
      <c r="K42" s="10">
        <v>10500</v>
      </c>
      <c r="L42" s="10"/>
      <c r="M42" s="10"/>
      <c r="N42" s="10"/>
      <c r="O42" s="10"/>
      <c r="P42" s="32"/>
      <c r="Q42" s="10"/>
      <c r="R42" s="10"/>
      <c r="S42" s="10"/>
      <c r="T42" s="10"/>
      <c r="U42" s="10"/>
      <c r="V42" s="10"/>
      <c r="W42" s="10"/>
    </row>
    <row r="43" ht="18.75" customHeight="1" spans="1:23">
      <c r="A43" s="32"/>
      <c r="B43" s="32"/>
      <c r="C43" s="9" t="s">
        <v>239</v>
      </c>
      <c r="D43" s="32"/>
      <c r="E43" s="32"/>
      <c r="F43" s="32"/>
      <c r="G43" s="32"/>
      <c r="H43" s="32"/>
      <c r="I43" s="10">
        <v>150000</v>
      </c>
      <c r="J43" s="10">
        <v>150000</v>
      </c>
      <c r="K43" s="10">
        <v>150000</v>
      </c>
      <c r="L43" s="10"/>
      <c r="M43" s="10"/>
      <c r="N43" s="10"/>
      <c r="O43" s="10"/>
      <c r="P43" s="32"/>
      <c r="Q43" s="10"/>
      <c r="R43" s="10"/>
      <c r="S43" s="10"/>
      <c r="T43" s="10"/>
      <c r="U43" s="10"/>
      <c r="V43" s="10"/>
      <c r="W43" s="10"/>
    </row>
    <row r="44" ht="18.75" customHeight="1" spans="1:23">
      <c r="A44" s="8" t="s">
        <v>215</v>
      </c>
      <c r="B44" s="8" t="s">
        <v>240</v>
      </c>
      <c r="C44" s="9" t="s">
        <v>239</v>
      </c>
      <c r="D44" s="8" t="s">
        <v>56</v>
      </c>
      <c r="E44" s="8" t="s">
        <v>77</v>
      </c>
      <c r="F44" s="8" t="s">
        <v>78</v>
      </c>
      <c r="G44" s="8" t="s">
        <v>225</v>
      </c>
      <c r="H44" s="8" t="s">
        <v>226</v>
      </c>
      <c r="I44" s="10">
        <v>150000</v>
      </c>
      <c r="J44" s="10">
        <v>150000</v>
      </c>
      <c r="K44" s="10">
        <v>150000</v>
      </c>
      <c r="L44" s="10"/>
      <c r="M44" s="10"/>
      <c r="N44" s="10"/>
      <c r="O44" s="10"/>
      <c r="P44" s="32"/>
      <c r="Q44" s="10"/>
      <c r="R44" s="10"/>
      <c r="S44" s="10"/>
      <c r="T44" s="10"/>
      <c r="U44" s="10"/>
      <c r="V44" s="10"/>
      <c r="W44" s="10"/>
    </row>
    <row r="45" ht="18.75" customHeight="1" spans="1:23">
      <c r="A45" s="32"/>
      <c r="B45" s="32"/>
      <c r="C45" s="9" t="s">
        <v>241</v>
      </c>
      <c r="D45" s="32"/>
      <c r="E45" s="32"/>
      <c r="F45" s="32"/>
      <c r="G45" s="32"/>
      <c r="H45" s="32"/>
      <c r="I45" s="10">
        <v>1438080</v>
      </c>
      <c r="J45" s="10"/>
      <c r="K45" s="10"/>
      <c r="L45" s="10"/>
      <c r="M45" s="10"/>
      <c r="N45" s="10"/>
      <c r="O45" s="10"/>
      <c r="P45" s="32"/>
      <c r="Q45" s="10"/>
      <c r="R45" s="10">
        <v>1438080</v>
      </c>
      <c r="S45" s="10"/>
      <c r="T45" s="10"/>
      <c r="U45" s="10"/>
      <c r="V45" s="10"/>
      <c r="W45" s="10">
        <v>1438080</v>
      </c>
    </row>
    <row r="46" ht="18.75" customHeight="1" spans="1:23">
      <c r="A46" s="8" t="s">
        <v>215</v>
      </c>
      <c r="B46" s="8" t="s">
        <v>242</v>
      </c>
      <c r="C46" s="9" t="s">
        <v>241</v>
      </c>
      <c r="D46" s="8" t="s">
        <v>56</v>
      </c>
      <c r="E46" s="8" t="s">
        <v>77</v>
      </c>
      <c r="F46" s="8" t="s">
        <v>78</v>
      </c>
      <c r="G46" s="8" t="s">
        <v>210</v>
      </c>
      <c r="H46" s="8" t="s">
        <v>211</v>
      </c>
      <c r="I46" s="10">
        <v>208080</v>
      </c>
      <c r="J46" s="10"/>
      <c r="K46" s="10"/>
      <c r="L46" s="10"/>
      <c r="M46" s="10"/>
      <c r="N46" s="10"/>
      <c r="O46" s="10"/>
      <c r="P46" s="32"/>
      <c r="Q46" s="10"/>
      <c r="R46" s="10">
        <v>208080</v>
      </c>
      <c r="S46" s="10"/>
      <c r="T46" s="10"/>
      <c r="U46" s="10"/>
      <c r="V46" s="10"/>
      <c r="W46" s="10">
        <v>208080</v>
      </c>
    </row>
    <row r="47" ht="18.75" customHeight="1" spans="1:23">
      <c r="A47" s="8" t="s">
        <v>215</v>
      </c>
      <c r="B47" s="8" t="s">
        <v>242</v>
      </c>
      <c r="C47" s="9" t="s">
        <v>241</v>
      </c>
      <c r="D47" s="8" t="s">
        <v>56</v>
      </c>
      <c r="E47" s="8" t="s">
        <v>77</v>
      </c>
      <c r="F47" s="8" t="s">
        <v>78</v>
      </c>
      <c r="G47" s="8" t="s">
        <v>217</v>
      </c>
      <c r="H47" s="8" t="s">
        <v>218</v>
      </c>
      <c r="I47" s="10">
        <v>100000</v>
      </c>
      <c r="J47" s="10"/>
      <c r="K47" s="10"/>
      <c r="L47" s="10"/>
      <c r="M47" s="10"/>
      <c r="N47" s="10"/>
      <c r="O47" s="10"/>
      <c r="P47" s="32"/>
      <c r="Q47" s="10"/>
      <c r="R47" s="10">
        <v>100000</v>
      </c>
      <c r="S47" s="10"/>
      <c r="T47" s="10"/>
      <c r="U47" s="10"/>
      <c r="V47" s="10"/>
      <c r="W47" s="10">
        <v>100000</v>
      </c>
    </row>
    <row r="48" ht="18.75" customHeight="1" spans="1:23">
      <c r="A48" s="8" t="s">
        <v>215</v>
      </c>
      <c r="B48" s="8" t="s">
        <v>242</v>
      </c>
      <c r="C48" s="9" t="s">
        <v>241</v>
      </c>
      <c r="D48" s="8" t="s">
        <v>56</v>
      </c>
      <c r="E48" s="8" t="s">
        <v>77</v>
      </c>
      <c r="F48" s="8" t="s">
        <v>78</v>
      </c>
      <c r="G48" s="8" t="s">
        <v>219</v>
      </c>
      <c r="H48" s="8" t="s">
        <v>220</v>
      </c>
      <c r="I48" s="10">
        <v>200000</v>
      </c>
      <c r="J48" s="10"/>
      <c r="K48" s="10"/>
      <c r="L48" s="10"/>
      <c r="M48" s="10"/>
      <c r="N48" s="10"/>
      <c r="O48" s="10"/>
      <c r="P48" s="32"/>
      <c r="Q48" s="10"/>
      <c r="R48" s="10">
        <v>200000</v>
      </c>
      <c r="S48" s="10"/>
      <c r="T48" s="10"/>
      <c r="U48" s="10"/>
      <c r="V48" s="10"/>
      <c r="W48" s="10">
        <v>200000</v>
      </c>
    </row>
    <row r="49" ht="18.75" customHeight="1" spans="1:23">
      <c r="A49" s="8" t="s">
        <v>215</v>
      </c>
      <c r="B49" s="8" t="s">
        <v>242</v>
      </c>
      <c r="C49" s="9" t="s">
        <v>241</v>
      </c>
      <c r="D49" s="8" t="s">
        <v>56</v>
      </c>
      <c r="E49" s="8" t="s">
        <v>77</v>
      </c>
      <c r="F49" s="8" t="s">
        <v>78</v>
      </c>
      <c r="G49" s="8" t="s">
        <v>221</v>
      </c>
      <c r="H49" s="8" t="s">
        <v>222</v>
      </c>
      <c r="I49" s="10">
        <v>50000</v>
      </c>
      <c r="J49" s="10"/>
      <c r="K49" s="10"/>
      <c r="L49" s="10"/>
      <c r="M49" s="10"/>
      <c r="N49" s="10"/>
      <c r="O49" s="10"/>
      <c r="P49" s="32"/>
      <c r="Q49" s="10"/>
      <c r="R49" s="10">
        <v>50000</v>
      </c>
      <c r="S49" s="10"/>
      <c r="T49" s="10"/>
      <c r="U49" s="10"/>
      <c r="V49" s="10"/>
      <c r="W49" s="10">
        <v>50000</v>
      </c>
    </row>
    <row r="50" ht="18.75" customHeight="1" spans="1:23">
      <c r="A50" s="8" t="s">
        <v>215</v>
      </c>
      <c r="B50" s="8" t="s">
        <v>242</v>
      </c>
      <c r="C50" s="9" t="s">
        <v>241</v>
      </c>
      <c r="D50" s="8" t="s">
        <v>56</v>
      </c>
      <c r="E50" s="8" t="s">
        <v>77</v>
      </c>
      <c r="F50" s="8" t="s">
        <v>78</v>
      </c>
      <c r="G50" s="8" t="s">
        <v>223</v>
      </c>
      <c r="H50" s="8" t="s">
        <v>224</v>
      </c>
      <c r="I50" s="10">
        <v>30000</v>
      </c>
      <c r="J50" s="10"/>
      <c r="K50" s="10"/>
      <c r="L50" s="10"/>
      <c r="M50" s="10"/>
      <c r="N50" s="10"/>
      <c r="O50" s="10"/>
      <c r="P50" s="32"/>
      <c r="Q50" s="10"/>
      <c r="R50" s="10">
        <v>30000</v>
      </c>
      <c r="S50" s="10"/>
      <c r="T50" s="10"/>
      <c r="U50" s="10"/>
      <c r="V50" s="10"/>
      <c r="W50" s="10">
        <v>30000</v>
      </c>
    </row>
    <row r="51" ht="18.75" customHeight="1" spans="1:23">
      <c r="A51" s="8" t="s">
        <v>215</v>
      </c>
      <c r="B51" s="8" t="s">
        <v>242</v>
      </c>
      <c r="C51" s="9" t="s">
        <v>241</v>
      </c>
      <c r="D51" s="8" t="s">
        <v>56</v>
      </c>
      <c r="E51" s="8" t="s">
        <v>77</v>
      </c>
      <c r="F51" s="8" t="s">
        <v>78</v>
      </c>
      <c r="G51" s="8" t="s">
        <v>225</v>
      </c>
      <c r="H51" s="8" t="s">
        <v>226</v>
      </c>
      <c r="I51" s="10">
        <v>250000</v>
      </c>
      <c r="J51" s="10"/>
      <c r="K51" s="10"/>
      <c r="L51" s="10"/>
      <c r="M51" s="10"/>
      <c r="N51" s="10"/>
      <c r="O51" s="10"/>
      <c r="P51" s="32"/>
      <c r="Q51" s="10"/>
      <c r="R51" s="10">
        <v>250000</v>
      </c>
      <c r="S51" s="10"/>
      <c r="T51" s="10"/>
      <c r="U51" s="10"/>
      <c r="V51" s="10"/>
      <c r="W51" s="10">
        <v>250000</v>
      </c>
    </row>
    <row r="52" ht="18.75" customHeight="1" spans="1:23">
      <c r="A52" s="8" t="s">
        <v>215</v>
      </c>
      <c r="B52" s="8" t="s">
        <v>242</v>
      </c>
      <c r="C52" s="9" t="s">
        <v>241</v>
      </c>
      <c r="D52" s="8" t="s">
        <v>56</v>
      </c>
      <c r="E52" s="8" t="s">
        <v>77</v>
      </c>
      <c r="F52" s="8" t="s">
        <v>78</v>
      </c>
      <c r="G52" s="8" t="s">
        <v>227</v>
      </c>
      <c r="H52" s="8" t="s">
        <v>228</v>
      </c>
      <c r="I52" s="10">
        <v>150000</v>
      </c>
      <c r="J52" s="10"/>
      <c r="K52" s="10"/>
      <c r="L52" s="10"/>
      <c r="M52" s="10"/>
      <c r="N52" s="10"/>
      <c r="O52" s="10"/>
      <c r="P52" s="32"/>
      <c r="Q52" s="10"/>
      <c r="R52" s="10">
        <v>150000</v>
      </c>
      <c r="S52" s="10"/>
      <c r="T52" s="10"/>
      <c r="U52" s="10"/>
      <c r="V52" s="10"/>
      <c r="W52" s="10">
        <v>150000</v>
      </c>
    </row>
    <row r="53" ht="18.75" customHeight="1" spans="1:23">
      <c r="A53" s="8" t="s">
        <v>215</v>
      </c>
      <c r="B53" s="8" t="s">
        <v>242</v>
      </c>
      <c r="C53" s="9" t="s">
        <v>241</v>
      </c>
      <c r="D53" s="8" t="s">
        <v>56</v>
      </c>
      <c r="E53" s="8" t="s">
        <v>77</v>
      </c>
      <c r="F53" s="8" t="s">
        <v>78</v>
      </c>
      <c r="G53" s="8" t="s">
        <v>229</v>
      </c>
      <c r="H53" s="8" t="s">
        <v>230</v>
      </c>
      <c r="I53" s="10">
        <v>150000</v>
      </c>
      <c r="J53" s="10"/>
      <c r="K53" s="10"/>
      <c r="L53" s="10"/>
      <c r="M53" s="10"/>
      <c r="N53" s="10"/>
      <c r="O53" s="10"/>
      <c r="P53" s="32"/>
      <c r="Q53" s="10"/>
      <c r="R53" s="10">
        <v>150000</v>
      </c>
      <c r="S53" s="10"/>
      <c r="T53" s="10"/>
      <c r="U53" s="10"/>
      <c r="V53" s="10"/>
      <c r="W53" s="10">
        <v>150000</v>
      </c>
    </row>
    <row r="54" ht="18.75" customHeight="1" spans="1:23">
      <c r="A54" s="8" t="s">
        <v>215</v>
      </c>
      <c r="B54" s="8" t="s">
        <v>242</v>
      </c>
      <c r="C54" s="9" t="s">
        <v>241</v>
      </c>
      <c r="D54" s="8" t="s">
        <v>56</v>
      </c>
      <c r="E54" s="8" t="s">
        <v>77</v>
      </c>
      <c r="F54" s="8" t="s">
        <v>78</v>
      </c>
      <c r="G54" s="8" t="s">
        <v>231</v>
      </c>
      <c r="H54" s="8" t="s">
        <v>232</v>
      </c>
      <c r="I54" s="10">
        <v>300000</v>
      </c>
      <c r="J54" s="10"/>
      <c r="K54" s="10"/>
      <c r="L54" s="10"/>
      <c r="M54" s="10"/>
      <c r="N54" s="10"/>
      <c r="O54" s="10"/>
      <c r="P54" s="32"/>
      <c r="Q54" s="10"/>
      <c r="R54" s="10">
        <v>300000</v>
      </c>
      <c r="S54" s="10"/>
      <c r="T54" s="10"/>
      <c r="U54" s="10"/>
      <c r="V54" s="10"/>
      <c r="W54" s="10">
        <v>300000</v>
      </c>
    </row>
    <row r="55" ht="18.75" customHeight="1" spans="1:23">
      <c r="A55" s="32"/>
      <c r="B55" s="32"/>
      <c r="C55" s="9" t="s">
        <v>243</v>
      </c>
      <c r="D55" s="32"/>
      <c r="E55" s="32"/>
      <c r="F55" s="32"/>
      <c r="G55" s="32"/>
      <c r="H55" s="32"/>
      <c r="I55" s="10">
        <v>2015544</v>
      </c>
      <c r="J55" s="10">
        <v>2015544</v>
      </c>
      <c r="K55" s="10">
        <v>2015544</v>
      </c>
      <c r="L55" s="10"/>
      <c r="M55" s="10"/>
      <c r="N55" s="10"/>
      <c r="O55" s="10"/>
      <c r="P55" s="32"/>
      <c r="Q55" s="10"/>
      <c r="R55" s="10"/>
      <c r="S55" s="10"/>
      <c r="T55" s="10"/>
      <c r="U55" s="10"/>
      <c r="V55" s="10"/>
      <c r="W55" s="10"/>
    </row>
    <row r="56" ht="18.75" customHeight="1" spans="1:23">
      <c r="A56" s="8" t="s">
        <v>208</v>
      </c>
      <c r="B56" s="8" t="s">
        <v>244</v>
      </c>
      <c r="C56" s="9" t="s">
        <v>243</v>
      </c>
      <c r="D56" s="8" t="s">
        <v>56</v>
      </c>
      <c r="E56" s="8" t="s">
        <v>77</v>
      </c>
      <c r="F56" s="8" t="s">
        <v>78</v>
      </c>
      <c r="G56" s="8" t="s">
        <v>210</v>
      </c>
      <c r="H56" s="8" t="s">
        <v>211</v>
      </c>
      <c r="I56" s="10">
        <v>590040</v>
      </c>
      <c r="J56" s="10">
        <v>590040</v>
      </c>
      <c r="K56" s="10">
        <v>590040</v>
      </c>
      <c r="L56" s="10"/>
      <c r="M56" s="10"/>
      <c r="N56" s="10"/>
      <c r="O56" s="10"/>
      <c r="P56" s="32"/>
      <c r="Q56" s="10"/>
      <c r="R56" s="10"/>
      <c r="S56" s="10"/>
      <c r="T56" s="10"/>
      <c r="U56" s="10"/>
      <c r="V56" s="10"/>
      <c r="W56" s="10"/>
    </row>
    <row r="57" ht="18.75" customHeight="1" spans="1:23">
      <c r="A57" s="8" t="s">
        <v>208</v>
      </c>
      <c r="B57" s="8" t="s">
        <v>244</v>
      </c>
      <c r="C57" s="9" t="s">
        <v>243</v>
      </c>
      <c r="D57" s="8" t="s">
        <v>56</v>
      </c>
      <c r="E57" s="8" t="s">
        <v>77</v>
      </c>
      <c r="F57" s="8" t="s">
        <v>78</v>
      </c>
      <c r="G57" s="8" t="s">
        <v>217</v>
      </c>
      <c r="H57" s="8" t="s">
        <v>218</v>
      </c>
      <c r="I57" s="10">
        <v>299640</v>
      </c>
      <c r="J57" s="10">
        <v>299640</v>
      </c>
      <c r="K57" s="10">
        <v>299640</v>
      </c>
      <c r="L57" s="10"/>
      <c r="M57" s="10"/>
      <c r="N57" s="10"/>
      <c r="O57" s="10"/>
      <c r="P57" s="32"/>
      <c r="Q57" s="10"/>
      <c r="R57" s="10"/>
      <c r="S57" s="10"/>
      <c r="T57" s="10"/>
      <c r="U57" s="10"/>
      <c r="V57" s="10"/>
      <c r="W57" s="10"/>
    </row>
    <row r="58" ht="18.75" customHeight="1" spans="1:23">
      <c r="A58" s="8" t="s">
        <v>208</v>
      </c>
      <c r="B58" s="8" t="s">
        <v>244</v>
      </c>
      <c r="C58" s="9" t="s">
        <v>243</v>
      </c>
      <c r="D58" s="8" t="s">
        <v>56</v>
      </c>
      <c r="E58" s="8" t="s">
        <v>77</v>
      </c>
      <c r="F58" s="8" t="s">
        <v>78</v>
      </c>
      <c r="G58" s="8" t="s">
        <v>219</v>
      </c>
      <c r="H58" s="8" t="s">
        <v>220</v>
      </c>
      <c r="I58" s="10">
        <v>250800</v>
      </c>
      <c r="J58" s="10">
        <v>250800</v>
      </c>
      <c r="K58" s="10">
        <v>250800</v>
      </c>
      <c r="L58" s="10"/>
      <c r="M58" s="10"/>
      <c r="N58" s="10"/>
      <c r="O58" s="10"/>
      <c r="P58" s="32"/>
      <c r="Q58" s="10"/>
      <c r="R58" s="10"/>
      <c r="S58" s="10"/>
      <c r="T58" s="10"/>
      <c r="U58" s="10"/>
      <c r="V58" s="10"/>
      <c r="W58" s="10"/>
    </row>
    <row r="59" ht="18.75" customHeight="1" spans="1:23">
      <c r="A59" s="8" t="s">
        <v>208</v>
      </c>
      <c r="B59" s="8" t="s">
        <v>244</v>
      </c>
      <c r="C59" s="9" t="s">
        <v>243</v>
      </c>
      <c r="D59" s="8" t="s">
        <v>56</v>
      </c>
      <c r="E59" s="8" t="s">
        <v>77</v>
      </c>
      <c r="F59" s="8" t="s">
        <v>78</v>
      </c>
      <c r="G59" s="8" t="s">
        <v>221</v>
      </c>
      <c r="H59" s="8" t="s">
        <v>222</v>
      </c>
      <c r="I59" s="10">
        <v>50160</v>
      </c>
      <c r="J59" s="10">
        <v>50160</v>
      </c>
      <c r="K59" s="10">
        <v>50160</v>
      </c>
      <c r="L59" s="10"/>
      <c r="M59" s="10"/>
      <c r="N59" s="10"/>
      <c r="O59" s="10"/>
      <c r="P59" s="32"/>
      <c r="Q59" s="10"/>
      <c r="R59" s="10"/>
      <c r="S59" s="10"/>
      <c r="T59" s="10"/>
      <c r="U59" s="10"/>
      <c r="V59" s="10"/>
      <c r="W59" s="10"/>
    </row>
    <row r="60" ht="18.75" customHeight="1" spans="1:23">
      <c r="A60" s="8" t="s">
        <v>208</v>
      </c>
      <c r="B60" s="8" t="s">
        <v>244</v>
      </c>
      <c r="C60" s="9" t="s">
        <v>243</v>
      </c>
      <c r="D60" s="8" t="s">
        <v>56</v>
      </c>
      <c r="E60" s="8" t="s">
        <v>77</v>
      </c>
      <c r="F60" s="8" t="s">
        <v>78</v>
      </c>
      <c r="G60" s="8" t="s">
        <v>223</v>
      </c>
      <c r="H60" s="8" t="s">
        <v>224</v>
      </c>
      <c r="I60" s="10">
        <v>29040</v>
      </c>
      <c r="J60" s="10">
        <v>29040</v>
      </c>
      <c r="K60" s="10">
        <v>29040</v>
      </c>
      <c r="L60" s="10"/>
      <c r="M60" s="10"/>
      <c r="N60" s="10"/>
      <c r="O60" s="10"/>
      <c r="P60" s="32"/>
      <c r="Q60" s="10"/>
      <c r="R60" s="10"/>
      <c r="S60" s="10"/>
      <c r="T60" s="10"/>
      <c r="U60" s="10"/>
      <c r="V60" s="10"/>
      <c r="W60" s="10"/>
    </row>
    <row r="61" ht="18.75" customHeight="1" spans="1:23">
      <c r="A61" s="8" t="s">
        <v>208</v>
      </c>
      <c r="B61" s="8" t="s">
        <v>244</v>
      </c>
      <c r="C61" s="9" t="s">
        <v>243</v>
      </c>
      <c r="D61" s="8" t="s">
        <v>56</v>
      </c>
      <c r="E61" s="8" t="s">
        <v>77</v>
      </c>
      <c r="F61" s="8" t="s">
        <v>78</v>
      </c>
      <c r="G61" s="8" t="s">
        <v>225</v>
      </c>
      <c r="H61" s="8" t="s">
        <v>226</v>
      </c>
      <c r="I61" s="10">
        <v>300960</v>
      </c>
      <c r="J61" s="10">
        <v>300960</v>
      </c>
      <c r="K61" s="10">
        <v>300960</v>
      </c>
      <c r="L61" s="10"/>
      <c r="M61" s="10"/>
      <c r="N61" s="10"/>
      <c r="O61" s="10"/>
      <c r="P61" s="32"/>
      <c r="Q61" s="10"/>
      <c r="R61" s="10"/>
      <c r="S61" s="10"/>
      <c r="T61" s="10"/>
      <c r="U61" s="10"/>
      <c r="V61" s="10"/>
      <c r="W61" s="10"/>
    </row>
    <row r="62" ht="18.75" customHeight="1" spans="1:23">
      <c r="A62" s="8" t="s">
        <v>208</v>
      </c>
      <c r="B62" s="8" t="s">
        <v>244</v>
      </c>
      <c r="C62" s="9" t="s">
        <v>243</v>
      </c>
      <c r="D62" s="8" t="s">
        <v>56</v>
      </c>
      <c r="E62" s="8" t="s">
        <v>77</v>
      </c>
      <c r="F62" s="8" t="s">
        <v>78</v>
      </c>
      <c r="G62" s="8" t="s">
        <v>227</v>
      </c>
      <c r="H62" s="8" t="s">
        <v>228</v>
      </c>
      <c r="I62" s="10">
        <v>149160</v>
      </c>
      <c r="J62" s="10">
        <v>149160</v>
      </c>
      <c r="K62" s="10">
        <v>149160</v>
      </c>
      <c r="L62" s="10"/>
      <c r="M62" s="10"/>
      <c r="N62" s="10"/>
      <c r="O62" s="10"/>
      <c r="P62" s="32"/>
      <c r="Q62" s="10"/>
      <c r="R62" s="10"/>
      <c r="S62" s="10"/>
      <c r="T62" s="10"/>
      <c r="U62" s="10"/>
      <c r="V62" s="10"/>
      <c r="W62" s="10"/>
    </row>
    <row r="63" ht="18.75" customHeight="1" spans="1:23">
      <c r="A63" s="8" t="s">
        <v>208</v>
      </c>
      <c r="B63" s="8" t="s">
        <v>244</v>
      </c>
      <c r="C63" s="9" t="s">
        <v>243</v>
      </c>
      <c r="D63" s="8" t="s">
        <v>56</v>
      </c>
      <c r="E63" s="8" t="s">
        <v>77</v>
      </c>
      <c r="F63" s="8" t="s">
        <v>78</v>
      </c>
      <c r="G63" s="8" t="s">
        <v>245</v>
      </c>
      <c r="H63" s="8" t="s">
        <v>132</v>
      </c>
      <c r="I63" s="10">
        <v>6600</v>
      </c>
      <c r="J63" s="10">
        <v>6600</v>
      </c>
      <c r="K63" s="10">
        <v>6600</v>
      </c>
      <c r="L63" s="10"/>
      <c r="M63" s="10"/>
      <c r="N63" s="10"/>
      <c r="O63" s="10"/>
      <c r="P63" s="32"/>
      <c r="Q63" s="10"/>
      <c r="R63" s="10"/>
      <c r="S63" s="10"/>
      <c r="T63" s="10"/>
      <c r="U63" s="10"/>
      <c r="V63" s="10"/>
      <c r="W63" s="10"/>
    </row>
    <row r="64" ht="18.75" customHeight="1" spans="1:23">
      <c r="A64" s="8" t="s">
        <v>208</v>
      </c>
      <c r="B64" s="8" t="s">
        <v>244</v>
      </c>
      <c r="C64" s="9" t="s">
        <v>243</v>
      </c>
      <c r="D64" s="8" t="s">
        <v>56</v>
      </c>
      <c r="E64" s="8" t="s">
        <v>77</v>
      </c>
      <c r="F64" s="8" t="s">
        <v>78</v>
      </c>
      <c r="G64" s="8" t="s">
        <v>212</v>
      </c>
      <c r="H64" s="8" t="s">
        <v>213</v>
      </c>
      <c r="I64" s="10">
        <v>10368</v>
      </c>
      <c r="J64" s="10">
        <v>10368</v>
      </c>
      <c r="K64" s="10">
        <v>10368</v>
      </c>
      <c r="L64" s="10"/>
      <c r="M64" s="10"/>
      <c r="N64" s="10"/>
      <c r="O64" s="10"/>
      <c r="P64" s="32"/>
      <c r="Q64" s="10"/>
      <c r="R64" s="10"/>
      <c r="S64" s="10"/>
      <c r="T64" s="10"/>
      <c r="U64" s="10"/>
      <c r="V64" s="10"/>
      <c r="W64" s="10"/>
    </row>
    <row r="65" ht="18.75" customHeight="1" spans="1:23">
      <c r="A65" s="8" t="s">
        <v>208</v>
      </c>
      <c r="B65" s="8" t="s">
        <v>244</v>
      </c>
      <c r="C65" s="9" t="s">
        <v>243</v>
      </c>
      <c r="D65" s="8" t="s">
        <v>56</v>
      </c>
      <c r="E65" s="8" t="s">
        <v>77</v>
      </c>
      <c r="F65" s="8" t="s">
        <v>78</v>
      </c>
      <c r="G65" s="8" t="s">
        <v>212</v>
      </c>
      <c r="H65" s="8" t="s">
        <v>213</v>
      </c>
      <c r="I65" s="10">
        <v>12096</v>
      </c>
      <c r="J65" s="10">
        <v>12096</v>
      </c>
      <c r="K65" s="10">
        <v>12096</v>
      </c>
      <c r="L65" s="10"/>
      <c r="M65" s="10"/>
      <c r="N65" s="10"/>
      <c r="O65" s="10"/>
      <c r="P65" s="32"/>
      <c r="Q65" s="10"/>
      <c r="R65" s="10"/>
      <c r="S65" s="10"/>
      <c r="T65" s="10"/>
      <c r="U65" s="10"/>
      <c r="V65" s="10"/>
      <c r="W65" s="10"/>
    </row>
    <row r="66" ht="18.75" customHeight="1" spans="1:23">
      <c r="A66" s="8" t="s">
        <v>208</v>
      </c>
      <c r="B66" s="8" t="s">
        <v>244</v>
      </c>
      <c r="C66" s="9" t="s">
        <v>243</v>
      </c>
      <c r="D66" s="8" t="s">
        <v>56</v>
      </c>
      <c r="E66" s="8" t="s">
        <v>77</v>
      </c>
      <c r="F66" s="8" t="s">
        <v>78</v>
      </c>
      <c r="G66" s="8" t="s">
        <v>212</v>
      </c>
      <c r="H66" s="8" t="s">
        <v>213</v>
      </c>
      <c r="I66" s="10">
        <v>4320</v>
      </c>
      <c r="J66" s="10">
        <v>4320</v>
      </c>
      <c r="K66" s="10">
        <v>4320</v>
      </c>
      <c r="L66" s="10"/>
      <c r="M66" s="10"/>
      <c r="N66" s="10"/>
      <c r="O66" s="10"/>
      <c r="P66" s="32"/>
      <c r="Q66" s="10"/>
      <c r="R66" s="10"/>
      <c r="S66" s="10"/>
      <c r="T66" s="10"/>
      <c r="U66" s="10"/>
      <c r="V66" s="10"/>
      <c r="W66" s="10"/>
    </row>
    <row r="67" ht="18.75" customHeight="1" spans="1:23">
      <c r="A67" s="8" t="s">
        <v>208</v>
      </c>
      <c r="B67" s="8" t="s">
        <v>244</v>
      </c>
      <c r="C67" s="9" t="s">
        <v>243</v>
      </c>
      <c r="D67" s="8" t="s">
        <v>56</v>
      </c>
      <c r="E67" s="8" t="s">
        <v>77</v>
      </c>
      <c r="F67" s="8" t="s">
        <v>78</v>
      </c>
      <c r="G67" s="8" t="s">
        <v>212</v>
      </c>
      <c r="H67" s="8" t="s">
        <v>213</v>
      </c>
      <c r="I67" s="10">
        <v>11400</v>
      </c>
      <c r="J67" s="10">
        <v>11400</v>
      </c>
      <c r="K67" s="10">
        <v>11400</v>
      </c>
      <c r="L67" s="10"/>
      <c r="M67" s="10"/>
      <c r="N67" s="10"/>
      <c r="O67" s="10"/>
      <c r="P67" s="32"/>
      <c r="Q67" s="10"/>
      <c r="R67" s="10"/>
      <c r="S67" s="10"/>
      <c r="T67" s="10"/>
      <c r="U67" s="10"/>
      <c r="V67" s="10"/>
      <c r="W67" s="10"/>
    </row>
    <row r="68" ht="18.75" customHeight="1" spans="1:23">
      <c r="A68" s="8" t="s">
        <v>208</v>
      </c>
      <c r="B68" s="8" t="s">
        <v>244</v>
      </c>
      <c r="C68" s="9" t="s">
        <v>243</v>
      </c>
      <c r="D68" s="8" t="s">
        <v>56</v>
      </c>
      <c r="E68" s="8" t="s">
        <v>77</v>
      </c>
      <c r="F68" s="8" t="s">
        <v>78</v>
      </c>
      <c r="G68" s="8" t="s">
        <v>231</v>
      </c>
      <c r="H68" s="8" t="s">
        <v>232</v>
      </c>
      <c r="I68" s="10">
        <v>300960</v>
      </c>
      <c r="J68" s="10">
        <v>300960</v>
      </c>
      <c r="K68" s="10">
        <v>300960</v>
      </c>
      <c r="L68" s="10"/>
      <c r="M68" s="10"/>
      <c r="N68" s="10"/>
      <c r="O68" s="10"/>
      <c r="P68" s="32"/>
      <c r="Q68" s="10"/>
      <c r="R68" s="10"/>
      <c r="S68" s="10"/>
      <c r="T68" s="10"/>
      <c r="U68" s="10"/>
      <c r="V68" s="10"/>
      <c r="W68" s="10"/>
    </row>
    <row r="69" ht="18.75" customHeight="1" spans="1:23">
      <c r="A69" s="32"/>
      <c r="B69" s="32"/>
      <c r="C69" s="9" t="s">
        <v>246</v>
      </c>
      <c r="D69" s="32"/>
      <c r="E69" s="32"/>
      <c r="F69" s="32"/>
      <c r="G69" s="32"/>
      <c r="H69" s="32"/>
      <c r="I69" s="10">
        <v>600000</v>
      </c>
      <c r="J69" s="10"/>
      <c r="K69" s="10"/>
      <c r="L69" s="10"/>
      <c r="M69" s="10"/>
      <c r="N69" s="10"/>
      <c r="O69" s="10"/>
      <c r="P69" s="32"/>
      <c r="Q69" s="10">
        <v>600000</v>
      </c>
      <c r="R69" s="10"/>
      <c r="S69" s="10"/>
      <c r="T69" s="10"/>
      <c r="U69" s="10"/>
      <c r="V69" s="10"/>
      <c r="W69" s="10"/>
    </row>
    <row r="70" ht="18.75" customHeight="1" spans="1:23">
      <c r="A70" s="8" t="s">
        <v>215</v>
      </c>
      <c r="B70" s="8" t="s">
        <v>247</v>
      </c>
      <c r="C70" s="9" t="s">
        <v>246</v>
      </c>
      <c r="D70" s="8" t="s">
        <v>56</v>
      </c>
      <c r="E70" s="8" t="s">
        <v>77</v>
      </c>
      <c r="F70" s="8" t="s">
        <v>78</v>
      </c>
      <c r="G70" s="8" t="s">
        <v>210</v>
      </c>
      <c r="H70" s="8" t="s">
        <v>211</v>
      </c>
      <c r="I70" s="10">
        <v>200000</v>
      </c>
      <c r="J70" s="10"/>
      <c r="K70" s="10"/>
      <c r="L70" s="10"/>
      <c r="M70" s="10"/>
      <c r="N70" s="10"/>
      <c r="O70" s="10"/>
      <c r="P70" s="32"/>
      <c r="Q70" s="10">
        <v>200000</v>
      </c>
      <c r="R70" s="10"/>
      <c r="S70" s="10"/>
      <c r="T70" s="10"/>
      <c r="U70" s="10"/>
      <c r="V70" s="10"/>
      <c r="W70" s="10"/>
    </row>
    <row r="71" ht="18.75" customHeight="1" spans="1:23">
      <c r="A71" s="8" t="s">
        <v>215</v>
      </c>
      <c r="B71" s="8" t="s">
        <v>247</v>
      </c>
      <c r="C71" s="9" t="s">
        <v>246</v>
      </c>
      <c r="D71" s="8" t="s">
        <v>56</v>
      </c>
      <c r="E71" s="8" t="s">
        <v>77</v>
      </c>
      <c r="F71" s="8" t="s">
        <v>78</v>
      </c>
      <c r="G71" s="8" t="s">
        <v>217</v>
      </c>
      <c r="H71" s="8" t="s">
        <v>218</v>
      </c>
      <c r="I71" s="10">
        <v>50000</v>
      </c>
      <c r="J71" s="10"/>
      <c r="K71" s="10"/>
      <c r="L71" s="10"/>
      <c r="M71" s="10"/>
      <c r="N71" s="10"/>
      <c r="O71" s="10"/>
      <c r="P71" s="32"/>
      <c r="Q71" s="10">
        <v>50000</v>
      </c>
      <c r="R71" s="10"/>
      <c r="S71" s="10"/>
      <c r="T71" s="10"/>
      <c r="U71" s="10"/>
      <c r="V71" s="10"/>
      <c r="W71" s="10"/>
    </row>
    <row r="72" ht="18.75" customHeight="1" spans="1:23">
      <c r="A72" s="8" t="s">
        <v>215</v>
      </c>
      <c r="B72" s="8" t="s">
        <v>247</v>
      </c>
      <c r="C72" s="9" t="s">
        <v>246</v>
      </c>
      <c r="D72" s="8" t="s">
        <v>56</v>
      </c>
      <c r="E72" s="8" t="s">
        <v>77</v>
      </c>
      <c r="F72" s="8" t="s">
        <v>78</v>
      </c>
      <c r="G72" s="8" t="s">
        <v>219</v>
      </c>
      <c r="H72" s="8" t="s">
        <v>220</v>
      </c>
      <c r="I72" s="10">
        <v>50000</v>
      </c>
      <c r="J72" s="10"/>
      <c r="K72" s="10"/>
      <c r="L72" s="10"/>
      <c r="M72" s="10"/>
      <c r="N72" s="10"/>
      <c r="O72" s="10"/>
      <c r="P72" s="32"/>
      <c r="Q72" s="10">
        <v>50000</v>
      </c>
      <c r="R72" s="10"/>
      <c r="S72" s="10"/>
      <c r="T72" s="10"/>
      <c r="U72" s="10"/>
      <c r="V72" s="10"/>
      <c r="W72" s="10"/>
    </row>
    <row r="73" ht="18.75" customHeight="1" spans="1:23">
      <c r="A73" s="8" t="s">
        <v>215</v>
      </c>
      <c r="B73" s="8" t="s">
        <v>247</v>
      </c>
      <c r="C73" s="9" t="s">
        <v>246</v>
      </c>
      <c r="D73" s="8" t="s">
        <v>56</v>
      </c>
      <c r="E73" s="8" t="s">
        <v>77</v>
      </c>
      <c r="F73" s="8" t="s">
        <v>78</v>
      </c>
      <c r="G73" s="8" t="s">
        <v>225</v>
      </c>
      <c r="H73" s="8" t="s">
        <v>226</v>
      </c>
      <c r="I73" s="10">
        <v>200000</v>
      </c>
      <c r="J73" s="10"/>
      <c r="K73" s="10"/>
      <c r="L73" s="10"/>
      <c r="M73" s="10"/>
      <c r="N73" s="10"/>
      <c r="O73" s="10"/>
      <c r="P73" s="32"/>
      <c r="Q73" s="10">
        <v>200000</v>
      </c>
      <c r="R73" s="10"/>
      <c r="S73" s="10"/>
      <c r="T73" s="10"/>
      <c r="U73" s="10"/>
      <c r="V73" s="10"/>
      <c r="W73" s="10"/>
    </row>
    <row r="74" ht="18.75" customHeight="1" spans="1:23">
      <c r="A74" s="8" t="s">
        <v>215</v>
      </c>
      <c r="B74" s="8" t="s">
        <v>247</v>
      </c>
      <c r="C74" s="9" t="s">
        <v>246</v>
      </c>
      <c r="D74" s="8" t="s">
        <v>56</v>
      </c>
      <c r="E74" s="8" t="s">
        <v>77</v>
      </c>
      <c r="F74" s="8" t="s">
        <v>78</v>
      </c>
      <c r="G74" s="8" t="s">
        <v>227</v>
      </c>
      <c r="H74" s="8" t="s">
        <v>228</v>
      </c>
      <c r="I74" s="10">
        <v>50000</v>
      </c>
      <c r="J74" s="10"/>
      <c r="K74" s="10"/>
      <c r="L74" s="10"/>
      <c r="M74" s="10"/>
      <c r="N74" s="10"/>
      <c r="O74" s="10"/>
      <c r="P74" s="32"/>
      <c r="Q74" s="10">
        <v>50000</v>
      </c>
      <c r="R74" s="10"/>
      <c r="S74" s="10"/>
      <c r="T74" s="10"/>
      <c r="U74" s="10"/>
      <c r="V74" s="10"/>
      <c r="W74" s="10"/>
    </row>
    <row r="75" ht="18.75" customHeight="1" spans="1:23">
      <c r="A75" s="8" t="s">
        <v>215</v>
      </c>
      <c r="B75" s="8" t="s">
        <v>247</v>
      </c>
      <c r="C75" s="9" t="s">
        <v>246</v>
      </c>
      <c r="D75" s="8" t="s">
        <v>56</v>
      </c>
      <c r="E75" s="8" t="s">
        <v>77</v>
      </c>
      <c r="F75" s="8" t="s">
        <v>78</v>
      </c>
      <c r="G75" s="8" t="s">
        <v>229</v>
      </c>
      <c r="H75" s="8" t="s">
        <v>230</v>
      </c>
      <c r="I75" s="10">
        <v>10000</v>
      </c>
      <c r="J75" s="10"/>
      <c r="K75" s="10"/>
      <c r="L75" s="10"/>
      <c r="M75" s="10"/>
      <c r="N75" s="10"/>
      <c r="O75" s="10"/>
      <c r="P75" s="32"/>
      <c r="Q75" s="10">
        <v>10000</v>
      </c>
      <c r="R75" s="10"/>
      <c r="S75" s="10"/>
      <c r="T75" s="10"/>
      <c r="U75" s="10"/>
      <c r="V75" s="10"/>
      <c r="W75" s="10"/>
    </row>
    <row r="76" ht="18.75" customHeight="1" spans="1:23">
      <c r="A76" s="8" t="s">
        <v>215</v>
      </c>
      <c r="B76" s="8" t="s">
        <v>247</v>
      </c>
      <c r="C76" s="9" t="s">
        <v>246</v>
      </c>
      <c r="D76" s="8" t="s">
        <v>56</v>
      </c>
      <c r="E76" s="8" t="s">
        <v>77</v>
      </c>
      <c r="F76" s="8" t="s">
        <v>78</v>
      </c>
      <c r="G76" s="8" t="s">
        <v>231</v>
      </c>
      <c r="H76" s="8" t="s">
        <v>232</v>
      </c>
      <c r="I76" s="10">
        <v>40000</v>
      </c>
      <c r="J76" s="10"/>
      <c r="K76" s="10"/>
      <c r="L76" s="10"/>
      <c r="M76" s="10"/>
      <c r="N76" s="10"/>
      <c r="O76" s="10"/>
      <c r="P76" s="32"/>
      <c r="Q76" s="10">
        <v>40000</v>
      </c>
      <c r="R76" s="10"/>
      <c r="S76" s="10"/>
      <c r="T76" s="10"/>
      <c r="U76" s="10"/>
      <c r="V76" s="10"/>
      <c r="W76" s="10"/>
    </row>
    <row r="77" ht="18.75" customHeight="1" spans="1:23">
      <c r="A77" s="32"/>
      <c r="B77" s="32"/>
      <c r="C77" s="9" t="s">
        <v>248</v>
      </c>
      <c r="D77" s="32"/>
      <c r="E77" s="32"/>
      <c r="F77" s="32"/>
      <c r="G77" s="32"/>
      <c r="H77" s="32"/>
      <c r="I77" s="10">
        <v>600000</v>
      </c>
      <c r="J77" s="10"/>
      <c r="K77" s="10"/>
      <c r="L77" s="10"/>
      <c r="M77" s="10"/>
      <c r="N77" s="10"/>
      <c r="O77" s="10"/>
      <c r="P77" s="32"/>
      <c r="Q77" s="10"/>
      <c r="R77" s="10">
        <v>600000</v>
      </c>
      <c r="S77" s="10"/>
      <c r="T77" s="10"/>
      <c r="U77" s="10"/>
      <c r="V77" s="10"/>
      <c r="W77" s="10">
        <v>600000</v>
      </c>
    </row>
    <row r="78" ht="18.75" customHeight="1" spans="1:23">
      <c r="A78" s="8" t="s">
        <v>215</v>
      </c>
      <c r="B78" s="8" t="s">
        <v>249</v>
      </c>
      <c r="C78" s="9" t="s">
        <v>248</v>
      </c>
      <c r="D78" s="8" t="s">
        <v>56</v>
      </c>
      <c r="E78" s="8" t="s">
        <v>77</v>
      </c>
      <c r="F78" s="8" t="s">
        <v>78</v>
      </c>
      <c r="G78" s="8" t="s">
        <v>210</v>
      </c>
      <c r="H78" s="8" t="s">
        <v>211</v>
      </c>
      <c r="I78" s="10">
        <v>240000</v>
      </c>
      <c r="J78" s="10"/>
      <c r="K78" s="10"/>
      <c r="L78" s="10"/>
      <c r="M78" s="10"/>
      <c r="N78" s="10"/>
      <c r="O78" s="10"/>
      <c r="P78" s="32"/>
      <c r="Q78" s="10"/>
      <c r="R78" s="10">
        <v>240000</v>
      </c>
      <c r="S78" s="10"/>
      <c r="T78" s="10"/>
      <c r="U78" s="10"/>
      <c r="V78" s="10"/>
      <c r="W78" s="10">
        <v>240000</v>
      </c>
    </row>
    <row r="79" ht="18.75" customHeight="1" spans="1:23">
      <c r="A79" s="8" t="s">
        <v>215</v>
      </c>
      <c r="B79" s="8" t="s">
        <v>249</v>
      </c>
      <c r="C79" s="9" t="s">
        <v>248</v>
      </c>
      <c r="D79" s="8" t="s">
        <v>56</v>
      </c>
      <c r="E79" s="8" t="s">
        <v>77</v>
      </c>
      <c r="F79" s="8" t="s">
        <v>78</v>
      </c>
      <c r="G79" s="8" t="s">
        <v>217</v>
      </c>
      <c r="H79" s="8" t="s">
        <v>218</v>
      </c>
      <c r="I79" s="10">
        <v>50000</v>
      </c>
      <c r="J79" s="10"/>
      <c r="K79" s="10"/>
      <c r="L79" s="10"/>
      <c r="M79" s="10"/>
      <c r="N79" s="10"/>
      <c r="O79" s="10"/>
      <c r="P79" s="32"/>
      <c r="Q79" s="10"/>
      <c r="R79" s="10">
        <v>50000</v>
      </c>
      <c r="S79" s="10"/>
      <c r="T79" s="10"/>
      <c r="U79" s="10"/>
      <c r="V79" s="10"/>
      <c r="W79" s="10">
        <v>50000</v>
      </c>
    </row>
    <row r="80" ht="18.75" customHeight="1" spans="1:23">
      <c r="A80" s="8" t="s">
        <v>215</v>
      </c>
      <c r="B80" s="8" t="s">
        <v>249</v>
      </c>
      <c r="C80" s="9" t="s">
        <v>248</v>
      </c>
      <c r="D80" s="8" t="s">
        <v>56</v>
      </c>
      <c r="E80" s="8" t="s">
        <v>77</v>
      </c>
      <c r="F80" s="8" t="s">
        <v>78</v>
      </c>
      <c r="G80" s="8" t="s">
        <v>219</v>
      </c>
      <c r="H80" s="8" t="s">
        <v>220</v>
      </c>
      <c r="I80" s="10">
        <v>50000</v>
      </c>
      <c r="J80" s="10"/>
      <c r="K80" s="10"/>
      <c r="L80" s="10"/>
      <c r="M80" s="10"/>
      <c r="N80" s="10"/>
      <c r="O80" s="10"/>
      <c r="P80" s="32"/>
      <c r="Q80" s="10"/>
      <c r="R80" s="10">
        <v>50000</v>
      </c>
      <c r="S80" s="10"/>
      <c r="T80" s="10"/>
      <c r="U80" s="10"/>
      <c r="V80" s="10"/>
      <c r="W80" s="10">
        <v>50000</v>
      </c>
    </row>
    <row r="81" ht="18.75" customHeight="1" spans="1:23">
      <c r="A81" s="8" t="s">
        <v>215</v>
      </c>
      <c r="B81" s="8" t="s">
        <v>249</v>
      </c>
      <c r="C81" s="9" t="s">
        <v>248</v>
      </c>
      <c r="D81" s="8" t="s">
        <v>56</v>
      </c>
      <c r="E81" s="8" t="s">
        <v>77</v>
      </c>
      <c r="F81" s="8" t="s">
        <v>78</v>
      </c>
      <c r="G81" s="8" t="s">
        <v>225</v>
      </c>
      <c r="H81" s="8" t="s">
        <v>226</v>
      </c>
      <c r="I81" s="10">
        <v>200000</v>
      </c>
      <c r="J81" s="10"/>
      <c r="K81" s="10"/>
      <c r="L81" s="10"/>
      <c r="M81" s="10"/>
      <c r="N81" s="10"/>
      <c r="O81" s="10"/>
      <c r="P81" s="32"/>
      <c r="Q81" s="10"/>
      <c r="R81" s="10">
        <v>200000</v>
      </c>
      <c r="S81" s="10"/>
      <c r="T81" s="10"/>
      <c r="U81" s="10"/>
      <c r="V81" s="10"/>
      <c r="W81" s="10">
        <v>200000</v>
      </c>
    </row>
    <row r="82" ht="18.75" customHeight="1" spans="1:23">
      <c r="A82" s="8" t="s">
        <v>215</v>
      </c>
      <c r="B82" s="8" t="s">
        <v>249</v>
      </c>
      <c r="C82" s="9" t="s">
        <v>248</v>
      </c>
      <c r="D82" s="8" t="s">
        <v>56</v>
      </c>
      <c r="E82" s="8" t="s">
        <v>77</v>
      </c>
      <c r="F82" s="8" t="s">
        <v>78</v>
      </c>
      <c r="G82" s="8" t="s">
        <v>227</v>
      </c>
      <c r="H82" s="8" t="s">
        <v>228</v>
      </c>
      <c r="I82" s="10">
        <v>50000</v>
      </c>
      <c r="J82" s="10"/>
      <c r="K82" s="10"/>
      <c r="L82" s="10"/>
      <c r="M82" s="10"/>
      <c r="N82" s="10"/>
      <c r="O82" s="10"/>
      <c r="P82" s="32"/>
      <c r="Q82" s="10"/>
      <c r="R82" s="10">
        <v>50000</v>
      </c>
      <c r="S82" s="10"/>
      <c r="T82" s="10"/>
      <c r="U82" s="10"/>
      <c r="V82" s="10"/>
      <c r="W82" s="10">
        <v>50000</v>
      </c>
    </row>
    <row r="83" ht="18.75" customHeight="1" spans="1:23">
      <c r="A83" s="8" t="s">
        <v>215</v>
      </c>
      <c r="B83" s="8" t="s">
        <v>249</v>
      </c>
      <c r="C83" s="9" t="s">
        <v>248</v>
      </c>
      <c r="D83" s="8" t="s">
        <v>56</v>
      </c>
      <c r="E83" s="8" t="s">
        <v>77</v>
      </c>
      <c r="F83" s="8" t="s">
        <v>78</v>
      </c>
      <c r="G83" s="8" t="s">
        <v>229</v>
      </c>
      <c r="H83" s="8" t="s">
        <v>230</v>
      </c>
      <c r="I83" s="10">
        <v>10000</v>
      </c>
      <c r="J83" s="10"/>
      <c r="K83" s="10"/>
      <c r="L83" s="10"/>
      <c r="M83" s="10"/>
      <c r="N83" s="10"/>
      <c r="O83" s="10"/>
      <c r="P83" s="32"/>
      <c r="Q83" s="10"/>
      <c r="R83" s="10">
        <v>10000</v>
      </c>
      <c r="S83" s="10"/>
      <c r="T83" s="10"/>
      <c r="U83" s="10"/>
      <c r="V83" s="10"/>
      <c r="W83" s="10">
        <v>10000</v>
      </c>
    </row>
    <row r="84" ht="18.75" customHeight="1" spans="1:23">
      <c r="A84" s="32"/>
      <c r="B84" s="32"/>
      <c r="C84" s="9" t="s">
        <v>250</v>
      </c>
      <c r="D84" s="32"/>
      <c r="E84" s="32"/>
      <c r="F84" s="32"/>
      <c r="G84" s="32"/>
      <c r="H84" s="32"/>
      <c r="I84" s="10">
        <v>59000</v>
      </c>
      <c r="J84" s="10">
        <v>59000</v>
      </c>
      <c r="K84" s="10">
        <v>59000</v>
      </c>
      <c r="L84" s="10"/>
      <c r="M84" s="10"/>
      <c r="N84" s="10"/>
      <c r="O84" s="10"/>
      <c r="P84" s="32"/>
      <c r="Q84" s="10"/>
      <c r="R84" s="10"/>
      <c r="S84" s="10"/>
      <c r="T84" s="10"/>
      <c r="U84" s="10"/>
      <c r="V84" s="10"/>
      <c r="W84" s="10"/>
    </row>
    <row r="85" ht="18.75" customHeight="1" spans="1:23">
      <c r="A85" s="8" t="s">
        <v>208</v>
      </c>
      <c r="B85" s="8" t="s">
        <v>251</v>
      </c>
      <c r="C85" s="9" t="s">
        <v>250</v>
      </c>
      <c r="D85" s="8" t="s">
        <v>56</v>
      </c>
      <c r="E85" s="8" t="s">
        <v>91</v>
      </c>
      <c r="F85" s="8" t="s">
        <v>92</v>
      </c>
      <c r="G85" s="8" t="s">
        <v>184</v>
      </c>
      <c r="H85" s="8" t="s">
        <v>185</v>
      </c>
      <c r="I85" s="10">
        <v>59000</v>
      </c>
      <c r="J85" s="10">
        <v>59000</v>
      </c>
      <c r="K85" s="10">
        <v>59000</v>
      </c>
      <c r="L85" s="10"/>
      <c r="M85" s="10"/>
      <c r="N85" s="10"/>
      <c r="O85" s="10"/>
      <c r="P85" s="32"/>
      <c r="Q85" s="10"/>
      <c r="R85" s="10"/>
      <c r="S85" s="10"/>
      <c r="T85" s="10"/>
      <c r="U85" s="10"/>
      <c r="V85" s="10"/>
      <c r="W85" s="10"/>
    </row>
    <row r="86" ht="18.75" customHeight="1" spans="1:23">
      <c r="A86" s="11" t="s">
        <v>32</v>
      </c>
      <c r="B86" s="11"/>
      <c r="C86" s="11"/>
      <c r="D86" s="11"/>
      <c r="E86" s="11"/>
      <c r="F86" s="11"/>
      <c r="G86" s="11"/>
      <c r="H86" s="11"/>
      <c r="I86" s="10">
        <v>14520972</v>
      </c>
      <c r="J86" s="10">
        <v>2257922</v>
      </c>
      <c r="K86" s="10">
        <v>2257922</v>
      </c>
      <c r="L86" s="10"/>
      <c r="M86" s="10"/>
      <c r="N86" s="10"/>
      <c r="O86" s="10"/>
      <c r="P86" s="10"/>
      <c r="Q86" s="10">
        <v>2038080</v>
      </c>
      <c r="R86" s="10">
        <v>10224970</v>
      </c>
      <c r="S86" s="10"/>
      <c r="T86" s="10"/>
      <c r="U86" s="10"/>
      <c r="V86" s="10"/>
      <c r="W86" s="10">
        <v>10224970</v>
      </c>
    </row>
  </sheetData>
  <mergeCells count="28">
    <mergeCell ref="A2:W2"/>
    <mergeCell ref="A3:H3"/>
    <mergeCell ref="J4:M4"/>
    <mergeCell ref="N4:P4"/>
    <mergeCell ref="R4:W4"/>
    <mergeCell ref="A86:H8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
  <sheetViews>
    <sheetView showZeros="0" tabSelected="1" topLeftCell="A54" workbookViewId="0">
      <selection activeCell="J28" sqref="J2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7" t="s">
        <v>252</v>
      </c>
      <c r="B1" s="17"/>
      <c r="C1" s="17"/>
      <c r="D1" s="17"/>
      <c r="E1" s="17"/>
      <c r="F1" s="17"/>
      <c r="G1" s="17"/>
      <c r="H1" s="17"/>
      <c r="I1" s="17"/>
      <c r="J1" s="17"/>
    </row>
    <row r="2" ht="45" customHeight="1" spans="1:10">
      <c r="A2" s="33" t="s">
        <v>253</v>
      </c>
      <c r="B2" s="33"/>
      <c r="C2" s="33"/>
      <c r="D2" s="33"/>
      <c r="E2" s="33"/>
      <c r="F2" s="33"/>
      <c r="G2" s="33"/>
      <c r="H2" s="33"/>
      <c r="I2" s="33"/>
      <c r="J2" s="33"/>
    </row>
    <row r="3" ht="20.25" customHeight="1" spans="1:10">
      <c r="A3" s="16" t="str">
        <f>"单位名称："&amp;"元江哈尼族彝族傣族自治县民族中学"</f>
        <v>单位名称：元江哈尼族彝族傣族自治县民族中学</v>
      </c>
      <c r="B3" s="16"/>
      <c r="C3" s="16"/>
      <c r="D3" s="16"/>
      <c r="E3" s="16"/>
      <c r="F3" s="16"/>
      <c r="G3" s="16"/>
      <c r="H3" s="16"/>
      <c r="I3" s="16"/>
      <c r="J3" s="16"/>
    </row>
    <row r="4" ht="20.25" customHeight="1" spans="1:10">
      <c r="A4" s="34" t="s">
        <v>254</v>
      </c>
      <c r="B4" s="34" t="s">
        <v>255</v>
      </c>
      <c r="C4" s="34" t="s">
        <v>256</v>
      </c>
      <c r="D4" s="34" t="s">
        <v>257</v>
      </c>
      <c r="E4" s="34" t="s">
        <v>258</v>
      </c>
      <c r="F4" s="34" t="s">
        <v>259</v>
      </c>
      <c r="G4" s="34" t="s">
        <v>260</v>
      </c>
      <c r="H4" s="34" t="s">
        <v>261</v>
      </c>
      <c r="I4" s="34" t="s">
        <v>262</v>
      </c>
      <c r="J4" s="34" t="s">
        <v>263</v>
      </c>
    </row>
    <row r="5" ht="46.5" customHeight="1" spans="1:10">
      <c r="A5" s="34"/>
      <c r="B5" s="34"/>
      <c r="C5" s="34"/>
      <c r="D5" s="34"/>
      <c r="E5" s="34"/>
      <c r="F5" s="34"/>
      <c r="G5" s="34"/>
      <c r="H5" s="34"/>
      <c r="I5" s="34"/>
      <c r="J5" s="34"/>
    </row>
    <row r="6" ht="20.25" customHeight="1" spans="1:10">
      <c r="A6" s="35">
        <v>1</v>
      </c>
      <c r="B6" s="35">
        <v>2</v>
      </c>
      <c r="C6" s="35">
        <v>3</v>
      </c>
      <c r="D6" s="35">
        <v>4</v>
      </c>
      <c r="E6" s="35">
        <v>5</v>
      </c>
      <c r="F6" s="35">
        <v>6</v>
      </c>
      <c r="G6" s="35">
        <v>7</v>
      </c>
      <c r="H6" s="35">
        <v>8</v>
      </c>
      <c r="I6" s="35">
        <v>9</v>
      </c>
      <c r="J6" s="35">
        <v>10</v>
      </c>
    </row>
    <row r="7" ht="25" customHeight="1" spans="1:10">
      <c r="A7" s="32" t="s">
        <v>56</v>
      </c>
      <c r="B7" s="32"/>
      <c r="C7" s="32"/>
      <c r="E7" s="40"/>
      <c r="F7" s="40"/>
      <c r="G7" s="40"/>
      <c r="H7" s="40"/>
      <c r="I7" s="40"/>
      <c r="J7" s="40"/>
    </row>
    <row r="8" ht="71" customHeight="1" spans="1:10">
      <c r="A8" s="50" t="s">
        <v>241</v>
      </c>
      <c r="B8" s="32" t="s">
        <v>264</v>
      </c>
      <c r="C8" s="29"/>
      <c r="D8" s="29"/>
      <c r="E8" s="40"/>
      <c r="F8" s="40"/>
      <c r="G8" s="40"/>
      <c r="H8" s="40"/>
      <c r="I8" s="40"/>
      <c r="J8" s="40"/>
    </row>
    <row r="9" ht="25" customHeight="1" spans="1:10">
      <c r="A9" s="32"/>
      <c r="B9" s="32"/>
      <c r="C9" s="32" t="s">
        <v>265</v>
      </c>
      <c r="D9" s="51" t="s">
        <v>266</v>
      </c>
      <c r="E9" s="52" t="s">
        <v>267</v>
      </c>
      <c r="F9" s="41" t="s">
        <v>268</v>
      </c>
      <c r="G9" s="29" t="s">
        <v>269</v>
      </c>
      <c r="H9" s="41" t="s">
        <v>270</v>
      </c>
      <c r="I9" s="41" t="s">
        <v>271</v>
      </c>
      <c r="J9" s="52" t="s">
        <v>272</v>
      </c>
    </row>
    <row r="10" ht="25" customHeight="1" spans="1:10">
      <c r="A10" s="32"/>
      <c r="B10" s="32"/>
      <c r="C10" s="32" t="s">
        <v>265</v>
      </c>
      <c r="D10" s="51" t="s">
        <v>266</v>
      </c>
      <c r="E10" s="52" t="s">
        <v>273</v>
      </c>
      <c r="F10" s="41" t="s">
        <v>274</v>
      </c>
      <c r="G10" s="29" t="s">
        <v>275</v>
      </c>
      <c r="H10" s="41" t="s">
        <v>276</v>
      </c>
      <c r="I10" s="41" t="s">
        <v>271</v>
      </c>
      <c r="J10" s="52" t="s">
        <v>277</v>
      </c>
    </row>
    <row r="11" ht="25" customHeight="1" spans="1:10">
      <c r="A11" s="32"/>
      <c r="B11" s="32"/>
      <c r="C11" s="32" t="s">
        <v>265</v>
      </c>
      <c r="D11" s="51" t="s">
        <v>278</v>
      </c>
      <c r="E11" s="52" t="s">
        <v>279</v>
      </c>
      <c r="F11" s="41" t="s">
        <v>268</v>
      </c>
      <c r="G11" s="29" t="s">
        <v>280</v>
      </c>
      <c r="H11" s="41" t="s">
        <v>281</v>
      </c>
      <c r="I11" s="41" t="s">
        <v>271</v>
      </c>
      <c r="J11" s="52" t="s">
        <v>282</v>
      </c>
    </row>
    <row r="12" ht="25" customHeight="1" spans="1:10">
      <c r="A12" s="32"/>
      <c r="B12" s="32"/>
      <c r="C12" s="32" t="s">
        <v>283</v>
      </c>
      <c r="D12" s="51" t="s">
        <v>284</v>
      </c>
      <c r="E12" s="52" t="s">
        <v>285</v>
      </c>
      <c r="F12" s="41" t="s">
        <v>268</v>
      </c>
      <c r="G12" s="29" t="s">
        <v>280</v>
      </c>
      <c r="H12" s="41" t="s">
        <v>281</v>
      </c>
      <c r="I12" s="41" t="s">
        <v>271</v>
      </c>
      <c r="J12" s="52" t="s">
        <v>286</v>
      </c>
    </row>
    <row r="13" ht="25" customHeight="1" spans="1:10">
      <c r="A13" s="32"/>
      <c r="B13" s="32"/>
      <c r="C13" s="32" t="s">
        <v>287</v>
      </c>
      <c r="D13" s="51" t="s">
        <v>288</v>
      </c>
      <c r="E13" s="52" t="s">
        <v>289</v>
      </c>
      <c r="F13" s="41" t="s">
        <v>274</v>
      </c>
      <c r="G13" s="29" t="s">
        <v>290</v>
      </c>
      <c r="H13" s="41" t="s">
        <v>281</v>
      </c>
      <c r="I13" s="41" t="s">
        <v>271</v>
      </c>
      <c r="J13" s="52" t="s">
        <v>289</v>
      </c>
    </row>
    <row r="14" ht="61" customHeight="1" spans="1:10">
      <c r="A14" s="50" t="s">
        <v>233</v>
      </c>
      <c r="B14" s="32" t="s">
        <v>291</v>
      </c>
      <c r="C14" s="32"/>
      <c r="D14" s="32"/>
      <c r="E14" s="32"/>
      <c r="F14" s="32"/>
      <c r="G14" s="32"/>
      <c r="H14" s="32"/>
      <c r="I14" s="32"/>
      <c r="J14" s="32"/>
    </row>
    <row r="15" ht="25" customHeight="1" spans="1:10">
      <c r="A15" s="32"/>
      <c r="B15" s="32"/>
      <c r="C15" s="32" t="s">
        <v>265</v>
      </c>
      <c r="D15" s="51" t="s">
        <v>266</v>
      </c>
      <c r="E15" s="52" t="s">
        <v>292</v>
      </c>
      <c r="F15" s="41" t="s">
        <v>274</v>
      </c>
      <c r="G15" s="29" t="s">
        <v>293</v>
      </c>
      <c r="H15" s="41" t="s">
        <v>276</v>
      </c>
      <c r="I15" s="41" t="s">
        <v>271</v>
      </c>
      <c r="J15" s="52" t="s">
        <v>292</v>
      </c>
    </row>
    <row r="16" ht="25" customHeight="1" spans="1:10">
      <c r="A16" s="32"/>
      <c r="B16" s="32"/>
      <c r="C16" s="32" t="s">
        <v>265</v>
      </c>
      <c r="D16" s="51" t="s">
        <v>278</v>
      </c>
      <c r="E16" s="52" t="s">
        <v>294</v>
      </c>
      <c r="F16" s="41" t="s">
        <v>268</v>
      </c>
      <c r="G16" s="29" t="s">
        <v>280</v>
      </c>
      <c r="H16" s="41" t="s">
        <v>281</v>
      </c>
      <c r="I16" s="41" t="s">
        <v>271</v>
      </c>
      <c r="J16" s="52" t="s">
        <v>294</v>
      </c>
    </row>
    <row r="17" ht="25" customHeight="1" spans="1:10">
      <c r="A17" s="32"/>
      <c r="B17" s="32"/>
      <c r="C17" s="32" t="s">
        <v>265</v>
      </c>
      <c r="D17" s="51" t="s">
        <v>278</v>
      </c>
      <c r="E17" s="52" t="s">
        <v>295</v>
      </c>
      <c r="F17" s="41" t="s">
        <v>268</v>
      </c>
      <c r="G17" s="29" t="s">
        <v>280</v>
      </c>
      <c r="H17" s="41" t="s">
        <v>281</v>
      </c>
      <c r="I17" s="41" t="s">
        <v>271</v>
      </c>
      <c r="J17" s="52" t="s">
        <v>295</v>
      </c>
    </row>
    <row r="18" ht="25" customHeight="1" spans="1:10">
      <c r="A18" s="32"/>
      <c r="B18" s="32"/>
      <c r="C18" s="32" t="s">
        <v>283</v>
      </c>
      <c r="D18" s="51" t="s">
        <v>284</v>
      </c>
      <c r="E18" s="52" t="s">
        <v>296</v>
      </c>
      <c r="F18" s="41" t="s">
        <v>268</v>
      </c>
      <c r="G18" s="29" t="s">
        <v>280</v>
      </c>
      <c r="H18" s="41" t="s">
        <v>281</v>
      </c>
      <c r="I18" s="41" t="s">
        <v>271</v>
      </c>
      <c r="J18" s="52" t="s">
        <v>296</v>
      </c>
    </row>
    <row r="19" ht="25" customHeight="1" spans="1:10">
      <c r="A19" s="32"/>
      <c r="B19" s="32"/>
      <c r="C19" s="32" t="s">
        <v>287</v>
      </c>
      <c r="D19" s="51" t="s">
        <v>288</v>
      </c>
      <c r="E19" s="52" t="s">
        <v>297</v>
      </c>
      <c r="F19" s="41" t="s">
        <v>274</v>
      </c>
      <c r="G19" s="29" t="s">
        <v>290</v>
      </c>
      <c r="H19" s="41" t="s">
        <v>281</v>
      </c>
      <c r="I19" s="41" t="s">
        <v>271</v>
      </c>
      <c r="J19" s="52" t="s">
        <v>297</v>
      </c>
    </row>
    <row r="20" ht="57" customHeight="1" spans="1:10">
      <c r="A20" s="50" t="s">
        <v>239</v>
      </c>
      <c r="B20" s="32" t="s">
        <v>298</v>
      </c>
      <c r="C20" s="32"/>
      <c r="D20" s="32"/>
      <c r="E20" s="32"/>
      <c r="F20" s="32"/>
      <c r="G20" s="32"/>
      <c r="H20" s="32"/>
      <c r="I20" s="32"/>
      <c r="J20" s="32"/>
    </row>
    <row r="21" ht="25" customHeight="1" spans="1:10">
      <c r="A21" s="32"/>
      <c r="B21" s="32"/>
      <c r="C21" s="32" t="s">
        <v>265</v>
      </c>
      <c r="D21" s="51" t="s">
        <v>266</v>
      </c>
      <c r="E21" s="52" t="s">
        <v>299</v>
      </c>
      <c r="F21" s="41" t="s">
        <v>268</v>
      </c>
      <c r="G21" s="29" t="s">
        <v>300</v>
      </c>
      <c r="H21" s="41" t="s">
        <v>301</v>
      </c>
      <c r="I21" s="41" t="s">
        <v>271</v>
      </c>
      <c r="J21" s="52" t="s">
        <v>302</v>
      </c>
    </row>
    <row r="22" ht="25" customHeight="1" spans="1:10">
      <c r="A22" s="32"/>
      <c r="B22" s="32"/>
      <c r="C22" s="32" t="s">
        <v>265</v>
      </c>
      <c r="D22" s="51" t="s">
        <v>266</v>
      </c>
      <c r="E22" s="52" t="s">
        <v>303</v>
      </c>
      <c r="F22" s="41" t="s">
        <v>268</v>
      </c>
      <c r="G22" s="29" t="s">
        <v>304</v>
      </c>
      <c r="H22" s="41" t="s">
        <v>305</v>
      </c>
      <c r="I22" s="41" t="s">
        <v>271</v>
      </c>
      <c r="J22" s="52" t="s">
        <v>306</v>
      </c>
    </row>
    <row r="23" ht="25" customHeight="1" spans="1:10">
      <c r="A23" s="32"/>
      <c r="B23" s="32"/>
      <c r="C23" s="32" t="s">
        <v>265</v>
      </c>
      <c r="D23" s="51" t="s">
        <v>307</v>
      </c>
      <c r="E23" s="52" t="s">
        <v>303</v>
      </c>
      <c r="F23" s="41" t="s">
        <v>268</v>
      </c>
      <c r="G23" s="29" t="s">
        <v>280</v>
      </c>
      <c r="H23" s="41" t="s">
        <v>281</v>
      </c>
      <c r="I23" s="41" t="s">
        <v>271</v>
      </c>
      <c r="J23" s="52" t="s">
        <v>308</v>
      </c>
    </row>
    <row r="24" ht="25" customHeight="1" spans="1:10">
      <c r="A24" s="32"/>
      <c r="B24" s="32"/>
      <c r="C24" s="32" t="s">
        <v>283</v>
      </c>
      <c r="D24" s="51" t="s">
        <v>309</v>
      </c>
      <c r="E24" s="52" t="s">
        <v>310</v>
      </c>
      <c r="F24" s="41" t="s">
        <v>268</v>
      </c>
      <c r="G24" s="29" t="s">
        <v>280</v>
      </c>
      <c r="H24" s="41" t="s">
        <v>281</v>
      </c>
      <c r="I24" s="41" t="s">
        <v>271</v>
      </c>
      <c r="J24" s="52" t="s">
        <v>311</v>
      </c>
    </row>
    <row r="25" ht="25" customHeight="1" spans="1:10">
      <c r="A25" s="32"/>
      <c r="B25" s="32"/>
      <c r="C25" s="32" t="s">
        <v>287</v>
      </c>
      <c r="D25" s="51" t="s">
        <v>288</v>
      </c>
      <c r="E25" s="52" t="s">
        <v>312</v>
      </c>
      <c r="F25" s="41" t="s">
        <v>268</v>
      </c>
      <c r="G25" s="29" t="s">
        <v>280</v>
      </c>
      <c r="H25" s="41" t="s">
        <v>281</v>
      </c>
      <c r="I25" s="41" t="s">
        <v>271</v>
      </c>
      <c r="J25" s="52" t="s">
        <v>313</v>
      </c>
    </row>
    <row r="26" ht="102" customHeight="1" spans="1:10">
      <c r="A26" s="50" t="s">
        <v>214</v>
      </c>
      <c r="B26" s="32" t="s">
        <v>314</v>
      </c>
      <c r="C26" s="32"/>
      <c r="D26" s="32"/>
      <c r="E26" s="32"/>
      <c r="F26" s="32"/>
      <c r="G26" s="32"/>
      <c r="H26" s="32"/>
      <c r="I26" s="32"/>
      <c r="J26" s="32"/>
    </row>
    <row r="27" ht="25" customHeight="1" spans="1:10">
      <c r="A27" s="32"/>
      <c r="B27" s="32"/>
      <c r="C27" s="32" t="s">
        <v>265</v>
      </c>
      <c r="D27" s="51" t="s">
        <v>266</v>
      </c>
      <c r="E27" s="52" t="s">
        <v>315</v>
      </c>
      <c r="F27" s="41" t="s">
        <v>274</v>
      </c>
      <c r="G27" s="29" t="s">
        <v>316</v>
      </c>
      <c r="H27" s="41" t="s">
        <v>301</v>
      </c>
      <c r="I27" s="41" t="s">
        <v>271</v>
      </c>
      <c r="J27" s="52" t="s">
        <v>317</v>
      </c>
    </row>
    <row r="28" ht="25" customHeight="1" spans="1:10">
      <c r="A28" s="32"/>
      <c r="B28" s="32"/>
      <c r="C28" s="32" t="s">
        <v>265</v>
      </c>
      <c r="D28" s="51" t="s">
        <v>266</v>
      </c>
      <c r="E28" s="52" t="s">
        <v>318</v>
      </c>
      <c r="F28" s="41" t="s">
        <v>274</v>
      </c>
      <c r="G28" s="29" t="s">
        <v>319</v>
      </c>
      <c r="H28" s="41" t="s">
        <v>301</v>
      </c>
      <c r="I28" s="41" t="s">
        <v>271</v>
      </c>
      <c r="J28" s="52" t="s">
        <v>320</v>
      </c>
    </row>
    <row r="29" ht="25" customHeight="1" spans="1:10">
      <c r="A29" s="32"/>
      <c r="B29" s="32"/>
      <c r="C29" s="32" t="s">
        <v>265</v>
      </c>
      <c r="D29" s="51" t="s">
        <v>278</v>
      </c>
      <c r="E29" s="52" t="s">
        <v>295</v>
      </c>
      <c r="F29" s="41" t="s">
        <v>268</v>
      </c>
      <c r="G29" s="29" t="s">
        <v>280</v>
      </c>
      <c r="H29" s="41" t="s">
        <v>281</v>
      </c>
      <c r="I29" s="41" t="s">
        <v>271</v>
      </c>
      <c r="J29" s="52" t="s">
        <v>295</v>
      </c>
    </row>
    <row r="30" ht="25" customHeight="1" spans="1:10">
      <c r="A30" s="32"/>
      <c r="B30" s="32"/>
      <c r="C30" s="32" t="s">
        <v>283</v>
      </c>
      <c r="D30" s="51" t="s">
        <v>284</v>
      </c>
      <c r="E30" s="52" t="s">
        <v>296</v>
      </c>
      <c r="F30" s="41" t="s">
        <v>268</v>
      </c>
      <c r="G30" s="29" t="s">
        <v>280</v>
      </c>
      <c r="H30" s="41" t="s">
        <v>281</v>
      </c>
      <c r="I30" s="41" t="s">
        <v>271</v>
      </c>
      <c r="J30" s="52" t="s">
        <v>296</v>
      </c>
    </row>
    <row r="31" ht="25" customHeight="1" spans="1:10">
      <c r="A31" s="32"/>
      <c r="B31" s="32"/>
      <c r="C31" s="32" t="s">
        <v>283</v>
      </c>
      <c r="D31" s="51" t="s">
        <v>309</v>
      </c>
      <c r="E31" s="52" t="s">
        <v>321</v>
      </c>
      <c r="F31" s="41" t="s">
        <v>268</v>
      </c>
      <c r="G31" s="29" t="s">
        <v>280</v>
      </c>
      <c r="H31" s="41" t="s">
        <v>281</v>
      </c>
      <c r="I31" s="41" t="s">
        <v>271</v>
      </c>
      <c r="J31" s="52" t="s">
        <v>321</v>
      </c>
    </row>
    <row r="32" ht="25" customHeight="1" spans="1:10">
      <c r="A32" s="32"/>
      <c r="B32" s="32"/>
      <c r="C32" s="32" t="s">
        <v>287</v>
      </c>
      <c r="D32" s="51" t="s">
        <v>288</v>
      </c>
      <c r="E32" s="52" t="s">
        <v>322</v>
      </c>
      <c r="F32" s="41" t="s">
        <v>274</v>
      </c>
      <c r="G32" s="29" t="s">
        <v>323</v>
      </c>
      <c r="H32" s="41" t="s">
        <v>281</v>
      </c>
      <c r="I32" s="41" t="s">
        <v>271</v>
      </c>
      <c r="J32" s="52" t="s">
        <v>322</v>
      </c>
    </row>
    <row r="33" ht="71" customHeight="1" spans="1:10">
      <c r="A33" s="50" t="s">
        <v>207</v>
      </c>
      <c r="B33" s="32" t="s">
        <v>324</v>
      </c>
      <c r="C33" s="32"/>
      <c r="D33" s="32"/>
      <c r="E33" s="32"/>
      <c r="F33" s="32"/>
      <c r="G33" s="32"/>
      <c r="H33" s="32"/>
      <c r="I33" s="32"/>
      <c r="J33" s="32"/>
    </row>
    <row r="34" ht="25" customHeight="1" spans="1:10">
      <c r="A34" s="32"/>
      <c r="B34" s="32"/>
      <c r="C34" s="32" t="s">
        <v>265</v>
      </c>
      <c r="D34" s="51" t="s">
        <v>266</v>
      </c>
      <c r="E34" s="52" t="s">
        <v>325</v>
      </c>
      <c r="F34" s="41" t="s">
        <v>268</v>
      </c>
      <c r="G34" s="29" t="s">
        <v>326</v>
      </c>
      <c r="H34" s="41" t="s">
        <v>276</v>
      </c>
      <c r="I34" s="41" t="s">
        <v>271</v>
      </c>
      <c r="J34" s="52" t="s">
        <v>327</v>
      </c>
    </row>
    <row r="35" ht="25" customHeight="1" spans="1:10">
      <c r="A35" s="32"/>
      <c r="B35" s="32"/>
      <c r="C35" s="32" t="s">
        <v>265</v>
      </c>
      <c r="D35" s="51" t="s">
        <v>266</v>
      </c>
      <c r="E35" s="52" t="s">
        <v>328</v>
      </c>
      <c r="F35" s="41" t="s">
        <v>268</v>
      </c>
      <c r="G35" s="29" t="s">
        <v>329</v>
      </c>
      <c r="H35" s="41" t="s">
        <v>276</v>
      </c>
      <c r="I35" s="41" t="s">
        <v>271</v>
      </c>
      <c r="J35" s="52" t="s">
        <v>330</v>
      </c>
    </row>
    <row r="36" ht="25" customHeight="1" spans="1:10">
      <c r="A36" s="32"/>
      <c r="B36" s="32"/>
      <c r="C36" s="32" t="s">
        <v>265</v>
      </c>
      <c r="D36" s="51" t="s">
        <v>266</v>
      </c>
      <c r="E36" s="52" t="s">
        <v>331</v>
      </c>
      <c r="F36" s="41" t="s">
        <v>268</v>
      </c>
      <c r="G36" s="29" t="s">
        <v>329</v>
      </c>
      <c r="H36" s="41" t="s">
        <v>276</v>
      </c>
      <c r="I36" s="41" t="s">
        <v>271</v>
      </c>
      <c r="J36" s="52" t="s">
        <v>331</v>
      </c>
    </row>
    <row r="37" ht="25" customHeight="1" spans="1:10">
      <c r="A37" s="32"/>
      <c r="B37" s="32"/>
      <c r="C37" s="32" t="s">
        <v>265</v>
      </c>
      <c r="D37" s="51" t="s">
        <v>266</v>
      </c>
      <c r="E37" s="52" t="s">
        <v>332</v>
      </c>
      <c r="F37" s="41" t="s">
        <v>268</v>
      </c>
      <c r="G37" s="29" t="s">
        <v>329</v>
      </c>
      <c r="H37" s="41" t="s">
        <v>276</v>
      </c>
      <c r="I37" s="41" t="s">
        <v>271</v>
      </c>
      <c r="J37" s="52" t="s">
        <v>333</v>
      </c>
    </row>
    <row r="38" ht="25" customHeight="1" spans="1:10">
      <c r="A38" s="32"/>
      <c r="B38" s="32"/>
      <c r="C38" s="32" t="s">
        <v>265</v>
      </c>
      <c r="D38" s="51" t="s">
        <v>278</v>
      </c>
      <c r="E38" s="52" t="s">
        <v>295</v>
      </c>
      <c r="F38" s="41" t="s">
        <v>268</v>
      </c>
      <c r="G38" s="29" t="s">
        <v>280</v>
      </c>
      <c r="H38" s="41" t="s">
        <v>281</v>
      </c>
      <c r="I38" s="41" t="s">
        <v>271</v>
      </c>
      <c r="J38" s="52" t="s">
        <v>334</v>
      </c>
    </row>
    <row r="39" ht="25" customHeight="1" spans="1:10">
      <c r="A39" s="32"/>
      <c r="B39" s="32"/>
      <c r="C39" s="32" t="s">
        <v>283</v>
      </c>
      <c r="D39" s="51" t="s">
        <v>284</v>
      </c>
      <c r="E39" s="52" t="s">
        <v>296</v>
      </c>
      <c r="F39" s="41" t="s">
        <v>268</v>
      </c>
      <c r="G39" s="29" t="s">
        <v>280</v>
      </c>
      <c r="H39" s="41" t="s">
        <v>281</v>
      </c>
      <c r="I39" s="41" t="s">
        <v>271</v>
      </c>
      <c r="J39" s="52" t="s">
        <v>296</v>
      </c>
    </row>
    <row r="40" ht="25" customHeight="1" spans="1:10">
      <c r="A40" s="32"/>
      <c r="B40" s="32"/>
      <c r="C40" s="32" t="s">
        <v>283</v>
      </c>
      <c r="D40" s="51" t="s">
        <v>309</v>
      </c>
      <c r="E40" s="52" t="s">
        <v>335</v>
      </c>
      <c r="F40" s="41" t="s">
        <v>274</v>
      </c>
      <c r="G40" s="29" t="s">
        <v>50</v>
      </c>
      <c r="H40" s="41" t="s">
        <v>281</v>
      </c>
      <c r="I40" s="41" t="s">
        <v>271</v>
      </c>
      <c r="J40" s="52" t="s">
        <v>335</v>
      </c>
    </row>
    <row r="41" ht="25" customHeight="1" spans="1:10">
      <c r="A41" s="32"/>
      <c r="B41" s="32"/>
      <c r="C41" s="32" t="s">
        <v>283</v>
      </c>
      <c r="D41" s="51" t="s">
        <v>309</v>
      </c>
      <c r="E41" s="52" t="s">
        <v>321</v>
      </c>
      <c r="F41" s="41" t="s">
        <v>268</v>
      </c>
      <c r="G41" s="29" t="s">
        <v>280</v>
      </c>
      <c r="H41" s="41" t="s">
        <v>281</v>
      </c>
      <c r="I41" s="41" t="s">
        <v>271</v>
      </c>
      <c r="J41" s="52" t="s">
        <v>321</v>
      </c>
    </row>
    <row r="42" ht="25" customHeight="1" spans="1:10">
      <c r="A42" s="32"/>
      <c r="B42" s="32"/>
      <c r="C42" s="32" t="s">
        <v>287</v>
      </c>
      <c r="D42" s="51" t="s">
        <v>288</v>
      </c>
      <c r="E42" s="52" t="s">
        <v>322</v>
      </c>
      <c r="F42" s="41" t="s">
        <v>274</v>
      </c>
      <c r="G42" s="29" t="s">
        <v>290</v>
      </c>
      <c r="H42" s="41" t="s">
        <v>281</v>
      </c>
      <c r="I42" s="41" t="s">
        <v>271</v>
      </c>
      <c r="J42" s="52" t="s">
        <v>322</v>
      </c>
    </row>
    <row r="43" ht="92" customHeight="1" spans="1:10">
      <c r="A43" s="50" t="s">
        <v>246</v>
      </c>
      <c r="B43" s="32" t="s">
        <v>336</v>
      </c>
      <c r="C43" s="32"/>
      <c r="D43" s="32"/>
      <c r="E43" s="32"/>
      <c r="F43" s="32"/>
      <c r="G43" s="32"/>
      <c r="H43" s="32"/>
      <c r="I43" s="32"/>
      <c r="J43" s="32"/>
    </row>
    <row r="44" ht="25" customHeight="1" spans="1:10">
      <c r="A44" s="32"/>
      <c r="B44" s="32"/>
      <c r="C44" s="32" t="s">
        <v>265</v>
      </c>
      <c r="D44" s="51" t="s">
        <v>266</v>
      </c>
      <c r="E44" s="52" t="s">
        <v>315</v>
      </c>
      <c r="F44" s="41" t="s">
        <v>268</v>
      </c>
      <c r="G44" s="29" t="s">
        <v>269</v>
      </c>
      <c r="H44" s="41" t="s">
        <v>270</v>
      </c>
      <c r="I44" s="41" t="s">
        <v>271</v>
      </c>
      <c r="J44" s="52" t="s">
        <v>337</v>
      </c>
    </row>
    <row r="45" ht="25" customHeight="1" spans="1:10">
      <c r="A45" s="32"/>
      <c r="B45" s="32"/>
      <c r="C45" s="32" t="s">
        <v>265</v>
      </c>
      <c r="D45" s="51" t="s">
        <v>307</v>
      </c>
      <c r="E45" s="52" t="s">
        <v>338</v>
      </c>
      <c r="F45" s="41" t="s">
        <v>268</v>
      </c>
      <c r="G45" s="29" t="s">
        <v>339</v>
      </c>
      <c r="H45" s="41" t="s">
        <v>281</v>
      </c>
      <c r="I45" s="41" t="s">
        <v>271</v>
      </c>
      <c r="J45" s="52" t="s">
        <v>340</v>
      </c>
    </row>
    <row r="46" ht="25" customHeight="1" spans="1:10">
      <c r="A46" s="32"/>
      <c r="B46" s="32"/>
      <c r="C46" s="32" t="s">
        <v>283</v>
      </c>
      <c r="D46" s="51" t="s">
        <v>284</v>
      </c>
      <c r="E46" s="52" t="s">
        <v>341</v>
      </c>
      <c r="F46" s="41" t="s">
        <v>268</v>
      </c>
      <c r="G46" s="29" t="s">
        <v>339</v>
      </c>
      <c r="H46" s="41" t="s">
        <v>281</v>
      </c>
      <c r="I46" s="41" t="s">
        <v>271</v>
      </c>
      <c r="J46" s="52" t="s">
        <v>342</v>
      </c>
    </row>
    <row r="47" ht="25" customHeight="1" spans="1:10">
      <c r="A47" s="32"/>
      <c r="B47" s="32"/>
      <c r="C47" s="32" t="s">
        <v>287</v>
      </c>
      <c r="D47" s="51" t="s">
        <v>288</v>
      </c>
      <c r="E47" s="52" t="s">
        <v>297</v>
      </c>
      <c r="F47" s="41" t="s">
        <v>274</v>
      </c>
      <c r="G47" s="29" t="s">
        <v>290</v>
      </c>
      <c r="H47" s="41" t="s">
        <v>281</v>
      </c>
      <c r="I47" s="41" t="s">
        <v>271</v>
      </c>
      <c r="J47" s="52" t="s">
        <v>343</v>
      </c>
    </row>
    <row r="48" ht="25" customHeight="1" spans="1:10">
      <c r="A48" s="32"/>
      <c r="B48" s="32"/>
      <c r="C48" s="32" t="s">
        <v>344</v>
      </c>
      <c r="D48" s="51" t="s">
        <v>345</v>
      </c>
      <c r="E48" s="52" t="s">
        <v>346</v>
      </c>
      <c r="F48" s="41" t="s">
        <v>347</v>
      </c>
      <c r="G48" s="29" t="s">
        <v>323</v>
      </c>
      <c r="H48" s="41" t="s">
        <v>281</v>
      </c>
      <c r="I48" s="41" t="s">
        <v>271</v>
      </c>
      <c r="J48" s="52" t="s">
        <v>348</v>
      </c>
    </row>
    <row r="49" ht="64" customHeight="1" spans="1:10">
      <c r="A49" s="50" t="s">
        <v>250</v>
      </c>
      <c r="B49" s="32" t="s">
        <v>349</v>
      </c>
      <c r="C49" s="32"/>
      <c r="D49" s="32"/>
      <c r="E49" s="32"/>
      <c r="F49" s="32"/>
      <c r="G49" s="32"/>
      <c r="H49" s="32"/>
      <c r="I49" s="32"/>
      <c r="J49" s="32"/>
    </row>
    <row r="50" ht="25" customHeight="1" spans="1:10">
      <c r="A50" s="32"/>
      <c r="B50" s="32"/>
      <c r="C50" s="32" t="s">
        <v>265</v>
      </c>
      <c r="D50" s="51" t="s">
        <v>266</v>
      </c>
      <c r="E50" s="52" t="s">
        <v>350</v>
      </c>
      <c r="F50" s="41" t="s">
        <v>268</v>
      </c>
      <c r="G50" s="29" t="s">
        <v>52</v>
      </c>
      <c r="H50" s="41" t="s">
        <v>276</v>
      </c>
      <c r="I50" s="41" t="s">
        <v>271</v>
      </c>
      <c r="J50" s="52" t="s">
        <v>351</v>
      </c>
    </row>
    <row r="51" ht="25" customHeight="1" spans="1:10">
      <c r="A51" s="32"/>
      <c r="B51" s="32"/>
      <c r="C51" s="32" t="s">
        <v>265</v>
      </c>
      <c r="D51" s="51" t="s">
        <v>278</v>
      </c>
      <c r="E51" s="52" t="s">
        <v>352</v>
      </c>
      <c r="F51" s="41" t="s">
        <v>268</v>
      </c>
      <c r="G51" s="29" t="s">
        <v>280</v>
      </c>
      <c r="H51" s="41" t="s">
        <v>281</v>
      </c>
      <c r="I51" s="41" t="s">
        <v>271</v>
      </c>
      <c r="J51" s="52" t="s">
        <v>353</v>
      </c>
    </row>
    <row r="52" ht="25" customHeight="1" spans="1:10">
      <c r="A52" s="32"/>
      <c r="B52" s="32"/>
      <c r="C52" s="32" t="s">
        <v>265</v>
      </c>
      <c r="D52" s="51" t="s">
        <v>278</v>
      </c>
      <c r="E52" s="52" t="s">
        <v>295</v>
      </c>
      <c r="F52" s="41" t="s">
        <v>268</v>
      </c>
      <c r="G52" s="29" t="s">
        <v>280</v>
      </c>
      <c r="H52" s="41" t="s">
        <v>281</v>
      </c>
      <c r="I52" s="41" t="s">
        <v>271</v>
      </c>
      <c r="J52" s="52" t="s">
        <v>354</v>
      </c>
    </row>
    <row r="53" ht="25" customHeight="1" spans="1:10">
      <c r="A53" s="32"/>
      <c r="B53" s="32"/>
      <c r="C53" s="32" t="s">
        <v>283</v>
      </c>
      <c r="D53" s="51" t="s">
        <v>284</v>
      </c>
      <c r="E53" s="52" t="s">
        <v>296</v>
      </c>
      <c r="F53" s="41" t="s">
        <v>268</v>
      </c>
      <c r="G53" s="29" t="s">
        <v>280</v>
      </c>
      <c r="H53" s="41" t="s">
        <v>281</v>
      </c>
      <c r="I53" s="41" t="s">
        <v>271</v>
      </c>
      <c r="J53" s="52" t="s">
        <v>355</v>
      </c>
    </row>
    <row r="54" ht="25" customHeight="1" spans="1:10">
      <c r="A54" s="32"/>
      <c r="B54" s="32"/>
      <c r="C54" s="32" t="s">
        <v>283</v>
      </c>
      <c r="D54" s="51" t="s">
        <v>309</v>
      </c>
      <c r="E54" s="52" t="s">
        <v>356</v>
      </c>
      <c r="F54" s="41" t="s">
        <v>268</v>
      </c>
      <c r="G54" s="29" t="s">
        <v>280</v>
      </c>
      <c r="H54" s="41" t="s">
        <v>281</v>
      </c>
      <c r="I54" s="41" t="s">
        <v>271</v>
      </c>
      <c r="J54" s="52" t="s">
        <v>357</v>
      </c>
    </row>
    <row r="55" ht="25" customHeight="1" spans="1:10">
      <c r="A55" s="32"/>
      <c r="B55" s="32"/>
      <c r="C55" s="32" t="s">
        <v>287</v>
      </c>
      <c r="D55" s="51" t="s">
        <v>288</v>
      </c>
      <c r="E55" s="52" t="s">
        <v>322</v>
      </c>
      <c r="F55" s="41" t="s">
        <v>274</v>
      </c>
      <c r="G55" s="29" t="s">
        <v>358</v>
      </c>
      <c r="H55" s="41" t="s">
        <v>281</v>
      </c>
      <c r="I55" s="41" t="s">
        <v>271</v>
      </c>
      <c r="J55" s="52" t="s">
        <v>359</v>
      </c>
    </row>
    <row r="56" ht="72" customHeight="1" spans="1:10">
      <c r="A56" s="50" t="s">
        <v>243</v>
      </c>
      <c r="B56" s="32" t="s">
        <v>360</v>
      </c>
      <c r="C56" s="32"/>
      <c r="D56" s="32"/>
      <c r="E56" s="32"/>
      <c r="F56" s="32"/>
      <c r="G56" s="32"/>
      <c r="H56" s="32"/>
      <c r="I56" s="32"/>
      <c r="J56" s="32"/>
    </row>
    <row r="57" ht="25" customHeight="1" spans="1:10">
      <c r="A57" s="32"/>
      <c r="B57" s="32"/>
      <c r="C57" s="32" t="s">
        <v>265</v>
      </c>
      <c r="D57" s="51" t="s">
        <v>266</v>
      </c>
      <c r="E57" s="52" t="s">
        <v>361</v>
      </c>
      <c r="F57" s="41" t="s">
        <v>268</v>
      </c>
      <c r="G57" s="29" t="s">
        <v>275</v>
      </c>
      <c r="H57" s="41" t="s">
        <v>276</v>
      </c>
      <c r="I57" s="41" t="s">
        <v>271</v>
      </c>
      <c r="J57" s="52" t="s">
        <v>361</v>
      </c>
    </row>
    <row r="58" ht="25" customHeight="1" spans="1:10">
      <c r="A58" s="32"/>
      <c r="B58" s="32"/>
      <c r="C58" s="32" t="s">
        <v>265</v>
      </c>
      <c r="D58" s="51" t="s">
        <v>266</v>
      </c>
      <c r="E58" s="52" t="s">
        <v>362</v>
      </c>
      <c r="F58" s="41" t="s">
        <v>268</v>
      </c>
      <c r="G58" s="29" t="s">
        <v>363</v>
      </c>
      <c r="H58" s="41" t="s">
        <v>276</v>
      </c>
      <c r="I58" s="41" t="s">
        <v>271</v>
      </c>
      <c r="J58" s="52" t="s">
        <v>362</v>
      </c>
    </row>
    <row r="59" ht="25" customHeight="1" spans="1:10">
      <c r="A59" s="32"/>
      <c r="B59" s="32"/>
      <c r="C59" s="32" t="s">
        <v>265</v>
      </c>
      <c r="D59" s="51" t="s">
        <v>266</v>
      </c>
      <c r="E59" s="52" t="s">
        <v>364</v>
      </c>
      <c r="F59" s="41" t="s">
        <v>268</v>
      </c>
      <c r="G59" s="29" t="s">
        <v>365</v>
      </c>
      <c r="H59" s="41" t="s">
        <v>276</v>
      </c>
      <c r="I59" s="41" t="s">
        <v>271</v>
      </c>
      <c r="J59" s="52" t="s">
        <v>364</v>
      </c>
    </row>
    <row r="60" ht="25" customHeight="1" spans="1:10">
      <c r="A60" s="32"/>
      <c r="B60" s="32"/>
      <c r="C60" s="32" t="s">
        <v>265</v>
      </c>
      <c r="D60" s="51" t="s">
        <v>266</v>
      </c>
      <c r="E60" s="52" t="s">
        <v>366</v>
      </c>
      <c r="F60" s="41" t="s">
        <v>268</v>
      </c>
      <c r="G60" s="29" t="s">
        <v>367</v>
      </c>
      <c r="H60" s="41" t="s">
        <v>276</v>
      </c>
      <c r="I60" s="41" t="s">
        <v>271</v>
      </c>
      <c r="J60" s="52" t="s">
        <v>364</v>
      </c>
    </row>
    <row r="61" ht="25" customHeight="1" spans="1:10">
      <c r="A61" s="32"/>
      <c r="B61" s="32"/>
      <c r="C61" s="32" t="s">
        <v>265</v>
      </c>
      <c r="D61" s="51" t="s">
        <v>278</v>
      </c>
      <c r="E61" s="52" t="s">
        <v>295</v>
      </c>
      <c r="F61" s="41" t="s">
        <v>268</v>
      </c>
      <c r="G61" s="29" t="s">
        <v>280</v>
      </c>
      <c r="H61" s="41" t="s">
        <v>281</v>
      </c>
      <c r="I61" s="41" t="s">
        <v>271</v>
      </c>
      <c r="J61" s="52" t="s">
        <v>295</v>
      </c>
    </row>
    <row r="62" ht="25" customHeight="1" spans="1:10">
      <c r="A62" s="32"/>
      <c r="B62" s="32"/>
      <c r="C62" s="32" t="s">
        <v>283</v>
      </c>
      <c r="D62" s="51" t="s">
        <v>284</v>
      </c>
      <c r="E62" s="52" t="s">
        <v>296</v>
      </c>
      <c r="F62" s="41" t="s">
        <v>268</v>
      </c>
      <c r="G62" s="29" t="s">
        <v>280</v>
      </c>
      <c r="H62" s="41" t="s">
        <v>281</v>
      </c>
      <c r="I62" s="41" t="s">
        <v>271</v>
      </c>
      <c r="J62" s="52" t="s">
        <v>296</v>
      </c>
    </row>
    <row r="63" ht="25" customHeight="1" spans="1:10">
      <c r="A63" s="32"/>
      <c r="B63" s="32"/>
      <c r="C63" s="32" t="s">
        <v>283</v>
      </c>
      <c r="D63" s="51" t="s">
        <v>309</v>
      </c>
      <c r="E63" s="52" t="s">
        <v>335</v>
      </c>
      <c r="F63" s="41" t="s">
        <v>274</v>
      </c>
      <c r="G63" s="29" t="s">
        <v>50</v>
      </c>
      <c r="H63" s="41" t="s">
        <v>281</v>
      </c>
      <c r="I63" s="41" t="s">
        <v>271</v>
      </c>
      <c r="J63" s="52" t="s">
        <v>335</v>
      </c>
    </row>
    <row r="64" ht="25" customHeight="1" spans="1:10">
      <c r="A64" s="32"/>
      <c r="B64" s="32"/>
      <c r="C64" s="32" t="s">
        <v>287</v>
      </c>
      <c r="D64" s="51" t="s">
        <v>288</v>
      </c>
      <c r="E64" s="52" t="s">
        <v>322</v>
      </c>
      <c r="F64" s="41" t="s">
        <v>274</v>
      </c>
      <c r="G64" s="29" t="s">
        <v>290</v>
      </c>
      <c r="H64" s="41" t="s">
        <v>281</v>
      </c>
      <c r="I64" s="41" t="s">
        <v>271</v>
      </c>
      <c r="J64" s="52" t="s">
        <v>322</v>
      </c>
    </row>
    <row r="65" ht="63" customHeight="1" spans="1:10">
      <c r="A65" s="50" t="s">
        <v>237</v>
      </c>
      <c r="B65" s="32" t="s">
        <v>368</v>
      </c>
      <c r="C65" s="32"/>
      <c r="D65" s="32"/>
      <c r="E65" s="32"/>
      <c r="F65" s="32"/>
      <c r="G65" s="32"/>
      <c r="H65" s="32"/>
      <c r="I65" s="32"/>
      <c r="J65" s="32"/>
    </row>
    <row r="66" ht="25" customHeight="1" spans="1:10">
      <c r="A66" s="32"/>
      <c r="B66" s="32"/>
      <c r="C66" s="32" t="s">
        <v>265</v>
      </c>
      <c r="D66" s="51" t="s">
        <v>266</v>
      </c>
      <c r="E66" s="52" t="s">
        <v>369</v>
      </c>
      <c r="F66" s="41" t="s">
        <v>268</v>
      </c>
      <c r="G66" s="29" t="s">
        <v>370</v>
      </c>
      <c r="H66" s="41" t="s">
        <v>301</v>
      </c>
      <c r="I66" s="41" t="s">
        <v>271</v>
      </c>
      <c r="J66" s="52" t="s">
        <v>371</v>
      </c>
    </row>
    <row r="67" ht="25" customHeight="1" spans="1:10">
      <c r="A67" s="32"/>
      <c r="B67" s="32"/>
      <c r="C67" s="32" t="s">
        <v>265</v>
      </c>
      <c r="D67" s="51" t="s">
        <v>266</v>
      </c>
      <c r="E67" s="52" t="s">
        <v>372</v>
      </c>
      <c r="F67" s="41" t="s">
        <v>268</v>
      </c>
      <c r="G67" s="29" t="s">
        <v>304</v>
      </c>
      <c r="H67" s="41" t="s">
        <v>305</v>
      </c>
      <c r="I67" s="41" t="s">
        <v>271</v>
      </c>
      <c r="J67" s="52" t="s">
        <v>373</v>
      </c>
    </row>
    <row r="68" ht="25" customHeight="1" spans="1:10">
      <c r="A68" s="32"/>
      <c r="B68" s="32"/>
      <c r="C68" s="32" t="s">
        <v>265</v>
      </c>
      <c r="D68" s="51" t="s">
        <v>278</v>
      </c>
      <c r="E68" s="52" t="s">
        <v>374</v>
      </c>
      <c r="F68" s="41" t="s">
        <v>268</v>
      </c>
      <c r="G68" s="29" t="s">
        <v>280</v>
      </c>
      <c r="H68" s="41" t="s">
        <v>281</v>
      </c>
      <c r="I68" s="41" t="s">
        <v>271</v>
      </c>
      <c r="J68" s="52" t="s">
        <v>375</v>
      </c>
    </row>
    <row r="69" ht="25" customHeight="1" spans="1:10">
      <c r="A69" s="32"/>
      <c r="B69" s="32"/>
      <c r="C69" s="32" t="s">
        <v>283</v>
      </c>
      <c r="D69" s="51" t="s">
        <v>309</v>
      </c>
      <c r="E69" s="52" t="s">
        <v>310</v>
      </c>
      <c r="F69" s="41" t="s">
        <v>268</v>
      </c>
      <c r="G69" s="29" t="s">
        <v>280</v>
      </c>
      <c r="H69" s="41" t="s">
        <v>281</v>
      </c>
      <c r="I69" s="41" t="s">
        <v>271</v>
      </c>
      <c r="J69" s="52" t="s">
        <v>311</v>
      </c>
    </row>
    <row r="70" ht="25" customHeight="1" spans="1:10">
      <c r="A70" s="32"/>
      <c r="B70" s="32"/>
      <c r="C70" s="32" t="s">
        <v>287</v>
      </c>
      <c r="D70" s="51" t="s">
        <v>288</v>
      </c>
      <c r="E70" s="52" t="s">
        <v>312</v>
      </c>
      <c r="F70" s="41" t="s">
        <v>274</v>
      </c>
      <c r="G70" s="29" t="s">
        <v>323</v>
      </c>
      <c r="H70" s="41" t="s">
        <v>281</v>
      </c>
      <c r="I70" s="41" t="s">
        <v>271</v>
      </c>
      <c r="J70" s="52" t="s">
        <v>313</v>
      </c>
    </row>
    <row r="71" ht="69" customHeight="1" spans="1:10">
      <c r="A71" s="50" t="s">
        <v>248</v>
      </c>
      <c r="B71" s="32" t="s">
        <v>264</v>
      </c>
      <c r="C71" s="32"/>
      <c r="D71" s="32"/>
      <c r="E71" s="32"/>
      <c r="F71" s="32"/>
      <c r="G71" s="32"/>
      <c r="H71" s="32"/>
      <c r="I71" s="32"/>
      <c r="J71" s="32"/>
    </row>
    <row r="72" ht="25" customHeight="1" spans="1:10">
      <c r="A72" s="32"/>
      <c r="B72" s="32"/>
      <c r="C72" s="32" t="s">
        <v>265</v>
      </c>
      <c r="D72" s="51" t="s">
        <v>266</v>
      </c>
      <c r="E72" s="52" t="s">
        <v>267</v>
      </c>
      <c r="F72" s="41" t="s">
        <v>268</v>
      </c>
      <c r="G72" s="29" t="s">
        <v>269</v>
      </c>
      <c r="H72" s="41" t="s">
        <v>270</v>
      </c>
      <c r="I72" s="41" t="s">
        <v>271</v>
      </c>
      <c r="J72" s="52" t="s">
        <v>272</v>
      </c>
    </row>
    <row r="73" ht="25" customHeight="1" spans="1:10">
      <c r="A73" s="32"/>
      <c r="B73" s="32"/>
      <c r="C73" s="32" t="s">
        <v>265</v>
      </c>
      <c r="D73" s="51" t="s">
        <v>278</v>
      </c>
      <c r="E73" s="52" t="s">
        <v>376</v>
      </c>
      <c r="F73" s="41" t="s">
        <v>268</v>
      </c>
      <c r="G73" s="29" t="s">
        <v>323</v>
      </c>
      <c r="H73" s="41" t="s">
        <v>281</v>
      </c>
      <c r="I73" s="41" t="s">
        <v>271</v>
      </c>
      <c r="J73" s="52" t="s">
        <v>377</v>
      </c>
    </row>
    <row r="74" ht="25" customHeight="1" spans="1:10">
      <c r="A74" s="32"/>
      <c r="B74" s="32"/>
      <c r="C74" s="32" t="s">
        <v>283</v>
      </c>
      <c r="D74" s="51" t="s">
        <v>284</v>
      </c>
      <c r="E74" s="52" t="s">
        <v>285</v>
      </c>
      <c r="F74" s="41" t="s">
        <v>268</v>
      </c>
      <c r="G74" s="29" t="s">
        <v>280</v>
      </c>
      <c r="H74" s="41" t="s">
        <v>281</v>
      </c>
      <c r="I74" s="41" t="s">
        <v>271</v>
      </c>
      <c r="J74" s="52" t="s">
        <v>378</v>
      </c>
    </row>
    <row r="75" ht="25" customHeight="1" spans="1:10">
      <c r="A75" s="32"/>
      <c r="B75" s="32"/>
      <c r="C75" s="32" t="s">
        <v>287</v>
      </c>
      <c r="D75" s="51" t="s">
        <v>288</v>
      </c>
      <c r="E75" s="52" t="s">
        <v>289</v>
      </c>
      <c r="F75" s="41" t="s">
        <v>274</v>
      </c>
      <c r="G75" s="29" t="s">
        <v>290</v>
      </c>
      <c r="H75" s="41" t="s">
        <v>281</v>
      </c>
      <c r="I75" s="41" t="s">
        <v>271</v>
      </c>
      <c r="J75" s="52" t="s">
        <v>289</v>
      </c>
    </row>
    <row r="76" ht="25" customHeight="1" spans="1:10">
      <c r="A76" s="32"/>
      <c r="B76" s="32"/>
      <c r="C76" s="32" t="s">
        <v>344</v>
      </c>
      <c r="D76" s="51" t="s">
        <v>379</v>
      </c>
      <c r="E76" s="52" t="s">
        <v>380</v>
      </c>
      <c r="F76" s="41" t="s">
        <v>347</v>
      </c>
      <c r="G76" s="29" t="s">
        <v>381</v>
      </c>
      <c r="H76" s="41" t="s">
        <v>281</v>
      </c>
      <c r="I76" s="41" t="s">
        <v>271</v>
      </c>
      <c r="J76" s="52" t="s">
        <v>382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2026-03-12T01:56:00Z</dcterms:created>
  <dcterms:modified xsi:type="dcterms:W3CDTF">2026-03-12T02:23:31Z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42F3CCE55D1B410DBD3D0D6F65162A9F</vt:lpwstr>
  </property>
  <property fmtid="{D5CDD505-2E9C-101B-9397-08002B2CF9AE}" pid="3" name="KSOProductBuildVer">
    <vt:lpwstr>2052-11.8.2.12089</vt:lpwstr>
  </property>
  <property fmtid="{D5CDD505-2E9C-101B-9397-08002B2CF9AE}" pid="4" name="CalculationRule">
    <vt:i4>0</vt:i4>
  </property>
</Properties>
</file>