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2">'部门支出预算表01-3'!$1:$6</definedName>
    <definedName name="_xlnm.Print_Titles" localSheetId="4">'一般公共预算支出预算表02-2'!$1:$6</definedName>
    <definedName name="_xlnm.Print_Titles" localSheetId="6">部门基本支出预算表04!$1:$8</definedName>
    <definedName name="_xlnm.Print_Titles" localSheetId="7">'部门项目支出预算表05-1'!$1:$8</definedName>
    <definedName name="_xlnm.Print_Titles" localSheetId="8">'部门项目支出绩效目标表05-2'!$1:$6</definedName>
    <definedName name="_xlnm.Print_Titles" localSheetId="10">部门政府采购预算表07!$1:$7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<sst xmlns="http://schemas.openxmlformats.org/spreadsheetml/2006/main" count="1928" uniqueCount="587">
  <si>
    <t>预算01-1表</t>
  </si>
  <si>
    <t>2026年部门财务收支预算总表</t>
  </si>
  <si>
    <t>单位名称：元江哈尼族彝族傣族自治县卫生健康局（本级）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</si>
  <si>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</si>
  <si>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</si>
  <si>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</si>
  <si>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</si>
  <si>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</si>
  <si>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</si>
  <si>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</si>
  <si>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</si>
  <si>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</si>
  <si>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</si>
  <si>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</si>
  <si>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</si>
  <si>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</si>
  <si>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</si>
  <si>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</si>
  <si>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</si>
  <si>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</si>
  <si>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</si>
  <si>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</si>
  <si>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</si>
  <si>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</si>
  <si>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</si>
  <si>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</si>
  <si>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</si>
  <si>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</si>
  <si>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</si>
  <si>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</si>
  <si>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</si>
  <si>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</si>
  <si>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</si>
  <si>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</si>
  <si>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</si>
  <si>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</si>
  <si>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</si>
  <si>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</si>
  <si>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</si>
  <si>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</si>
  <si>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</si>
  <si>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</si>
  <si>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</si>
  <si>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</si>
  <si>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</si>
  <si>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</si>
  <si>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</si>
  <si>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</si>
  <si>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</si>
  <si>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</si>
  <si>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</si>
  <si>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</si>
  <si>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</si>
  <si>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</si>
  <si>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</si>
  <si>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</si>
  <si>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131001</t>
  </si>
  <si>
    <t>元江哈尼族彝族傣族自治县卫生健康局</t>
  </si>
  <si>
    <t>预算01-3表</t>
  </si>
  <si>
    <t>2026年部门支出预算表</t>
  </si>
  <si>
    <t>科目编码</t>
  </si>
  <si>
    <t>科目名称</t>
  </si>
  <si>
    <t>政府性
基金预算</t>
  </si>
  <si>
    <t>财政专户管理的支出</t>
  </si>
  <si>
    <t>单位资金</t>
  </si>
  <si>
    <t>基本支出</t>
  </si>
  <si>
    <t>项目支出</t>
  </si>
  <si>
    <t>事业支出</t>
  </si>
  <si>
    <t>事业单位经营支出</t>
  </si>
  <si>
    <t>上级补助支出</t>
  </si>
  <si>
    <t>附属单位补助支出</t>
  </si>
  <si>
    <t>其他支出</t>
  </si>
  <si>
    <t>10</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</si>
  <si>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</si>
  <si>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</si>
  <si>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</si>
  <si>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</si>
  <si>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</si>
  <si>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</si>
  <si>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</si>
  <si>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</si>
  <si>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</si>
  <si>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</si>
  <si>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</si>
  <si>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</si>
  <si>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</si>
  <si>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</si>
  <si>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</si>
  <si>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</si>
  <si>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</si>
  <si>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</si>
  <si>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</si>
  <si>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</si>
  <si>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</si>
  <si>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</si>
  <si>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21003</t>
  </si>
  <si>
    <t>基层医疗卫生机构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</si>
  <si>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</si>
  <si>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</si>
  <si>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</si>
  <si>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</si>
  <si>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</si>
  <si>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</si>
  <si>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</si>
  <si>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</si>
  <si>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</si>
  <si>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</si>
  <si>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</si>
  <si>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</si>
  <si>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</si>
  <si>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</si>
  <si>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</si>
  <si>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</si>
  <si>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</si>
  <si>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</si>
  <si>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</si>
  <si>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</si>
  <si>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</si>
  <si>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</si>
  <si>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</si>
  <si>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</si>
  <si>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</si>
  <si>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</si>
  <si>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21019</t>
  </si>
  <si>
    <t>育幼服务</t>
  </si>
  <si>
    <t>2101999</t>
  </si>
  <si>
    <t>其他育幼服务支出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</si>
  <si>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</si>
  <si>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</si>
  <si>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</si>
  <si>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</si>
  <si>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</si>
  <si>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</si>
  <si>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</si>
  <si>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</si>
  <si>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</si>
  <si>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</si>
  <si>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</si>
  <si>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</si>
  <si>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</si>
  <si>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</si>
  <si>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</si>
  <si>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</si>
  <si>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</si>
  <si>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</si>
  <si>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</si>
  <si>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</si>
  <si>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</si>
  <si>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</si>
  <si>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</si>
  <si>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</si>
  <si>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</si>
  <si>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</si>
  <si>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</si>
  <si>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</si>
  <si>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</si>
  <si>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</si>
  <si>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</si>
  <si>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</si>
  <si>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</si>
  <si>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</si>
  <si>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</si>
  <si>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</si>
  <si>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</si>
  <si>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
科目
编码</t>
  </si>
  <si>
    <t>功能科目名称</t>
  </si>
  <si>
    <t>经济
科目
部门</t>
  </si>
  <si>
    <t>经济科目名称</t>
  </si>
  <si>
    <t>资金来源</t>
  </si>
  <si>
    <t>财政拨款结转结余</t>
  </si>
  <si>
    <t>总计</t>
  </si>
  <si>
    <t>一般公共预算资金</t>
  </si>
  <si>
    <t>全年数</t>
  </si>
  <si>
    <t>已提前安排</t>
  </si>
  <si>
    <t>抵扣上年垫付资金</t>
  </si>
  <si>
    <t>本次下达</t>
  </si>
  <si>
    <t>另文
下达</t>
  </si>
  <si>
    <t>事业
收入</t>
  </si>
  <si>
    <t>其他
收入</t>
  </si>
  <si>
    <t>530428210000000017174</t>
  </si>
  <si>
    <t>行政人员支出工资</t>
  </si>
  <si>
    <t>30101</t>
  </si>
  <si>
    <t>基本工资</t>
  </si>
  <si>
    <t>30102</t>
  </si>
  <si>
    <t>津贴补贴</t>
  </si>
  <si>
    <t>30103</t>
  </si>
  <si>
    <t>奖金</t>
  </si>
  <si>
    <t>530428210000000017175</t>
  </si>
  <si>
    <t>事业人员支出工资</t>
  </si>
  <si>
    <t>30107</t>
  </si>
  <si>
    <t>绩效工资</t>
  </si>
  <si>
    <t>530428210000000017176</t>
  </si>
  <si>
    <t>社会保障缴费</t>
  </si>
  <si>
    <t>30108</t>
  </si>
  <si>
    <t>机关事业单位基本养老保险缴费</t>
  </si>
  <si>
    <t>30112</t>
  </si>
  <si>
    <t>其他社会保障缴费</t>
  </si>
  <si>
    <t>30110</t>
  </si>
  <si>
    <t>职工基本医疗保险缴费</t>
  </si>
  <si>
    <t>30111</t>
  </si>
  <si>
    <t>公务员医疗补助缴费</t>
  </si>
  <si>
    <t>530428210000000017177</t>
  </si>
  <si>
    <t>30113</t>
  </si>
  <si>
    <t>530428210000000017180</t>
  </si>
  <si>
    <t>行政人员公务交通补贴</t>
  </si>
  <si>
    <t>30239</t>
  </si>
  <si>
    <t>其他交通费用</t>
  </si>
  <si>
    <t>530428210000000017181</t>
  </si>
  <si>
    <t>工会经费</t>
  </si>
  <si>
    <t>30228</t>
  </si>
  <si>
    <t>530428210000000017183</t>
  </si>
  <si>
    <t>一般公用经费</t>
  </si>
  <si>
    <t>30299</t>
  </si>
  <si>
    <t>其他商品和服务支出</t>
  </si>
  <si>
    <t>30201</t>
  </si>
  <si>
    <t>办公费</t>
  </si>
  <si>
    <t>30205</t>
  </si>
  <si>
    <t>水费</t>
  </si>
  <si>
    <t>30206</t>
  </si>
  <si>
    <t>电费</t>
  </si>
  <si>
    <t>30207</t>
  </si>
  <si>
    <t>邮电费</t>
  </si>
  <si>
    <t>30211</t>
  </si>
  <si>
    <t>差旅费</t>
  </si>
  <si>
    <t>30215</t>
  </si>
  <si>
    <t>会议费</t>
  </si>
  <si>
    <t>30216</t>
  </si>
  <si>
    <t>培训费</t>
  </si>
  <si>
    <t>530428221100000389007</t>
  </si>
  <si>
    <t>30217</t>
  </si>
  <si>
    <t>530428231100001462821</t>
  </si>
  <si>
    <t>奖励性绩效工资</t>
  </si>
  <si>
    <t>530428231100001462823</t>
  </si>
  <si>
    <t>离退休生活补助</t>
  </si>
  <si>
    <t>30305</t>
  </si>
  <si>
    <t>生活补助</t>
  </si>
  <si>
    <t>530428231100001462842</t>
  </si>
  <si>
    <t>综合效能考核奖</t>
  </si>
  <si>
    <t>530428231100001462843</t>
  </si>
  <si>
    <t>福利费</t>
  </si>
  <si>
    <t>530428241100002127373</t>
  </si>
  <si>
    <t>乡村医生生活补助资金</t>
  </si>
  <si>
    <t>530428241100002127438</t>
  </si>
  <si>
    <t>计划生育信息员生活补助资金</t>
  </si>
  <si>
    <t>530428241100002198780</t>
  </si>
  <si>
    <t>编外人员经费</t>
  </si>
  <si>
    <t>30199</t>
  </si>
  <si>
    <t>其他工资福利支出</t>
  </si>
  <si>
    <t>530428261100004915312</t>
  </si>
  <si>
    <t>王福兴、封玉光、先桂华等人职业年金记实资金</t>
  </si>
  <si>
    <t>30109</t>
  </si>
  <si>
    <t>职业年金缴费</t>
  </si>
  <si>
    <t>530428261100005138419</t>
  </si>
  <si>
    <t>公车购置及运维费</t>
  </si>
  <si>
    <t>30231</t>
  </si>
  <si>
    <t>公务用车运行维护费</t>
  </si>
  <si>
    <t>预算05-1表</t>
  </si>
  <si>
    <t>2026年部门项目支出预算表</t>
  </si>
  <si>
    <t>项目分类</t>
  </si>
  <si>
    <t>项目单位</t>
  </si>
  <si>
    <t>经济
科目
编码</t>
  </si>
  <si>
    <t>本年拨款</t>
  </si>
  <si>
    <t>其中：
本次下达</t>
  </si>
  <si>
    <t>爱国卫生运动项目经费</t>
  </si>
  <si>
    <t>311 专项业务类</t>
  </si>
  <si>
    <t>530428221100000567789</t>
  </si>
  <si>
    <t>30227</t>
  </si>
  <si>
    <t>委托业务费</t>
  </si>
  <si>
    <t>国家基本公共卫生服务项目补助经费</t>
  </si>
  <si>
    <t>312 民生类</t>
  </si>
  <si>
    <t>530428210000000011531</t>
  </si>
  <si>
    <t>国家育儿补贴县级补助资金</t>
  </si>
  <si>
    <t>530428261100005124123</t>
  </si>
  <si>
    <t>计划生育“奖优免补”项目补助资金</t>
  </si>
  <si>
    <t>530428210000000011596</t>
  </si>
  <si>
    <t>30309</t>
  </si>
  <si>
    <t>奖励金</t>
  </si>
  <si>
    <t>30399</t>
  </si>
  <si>
    <t>其他对个人和家庭的补助</t>
  </si>
  <si>
    <t>欠拨历年上级卫生健康补助经费</t>
  </si>
  <si>
    <t>530428251100003814452</t>
  </si>
  <si>
    <t>卫生健康自有资金</t>
  </si>
  <si>
    <t>313 事业发展类</t>
  </si>
  <si>
    <t>530428231100001224736</t>
  </si>
  <si>
    <t>县级艾滋病防治经费</t>
  </si>
  <si>
    <t>530428231100001454954</t>
  </si>
  <si>
    <t>严重精神障碍患者监护人“以奖代补“补助资金</t>
  </si>
  <si>
    <t>530428210000000011527</t>
  </si>
  <si>
    <t>严重精神障碍患者救治救助工作经费</t>
  </si>
  <si>
    <t>530428251100003734502</t>
  </si>
  <si>
    <t>政府采购经费</t>
  </si>
  <si>
    <t>530428221100000567797</t>
  </si>
  <si>
    <t>31002</t>
  </si>
  <si>
    <t>办公设备购置</t>
  </si>
  <si>
    <t>31099</t>
  </si>
  <si>
    <t>其他资本性支出</t>
  </si>
  <si>
    <t>预算05-2表</t>
  </si>
  <si>
    <t>2026年部门项目支出绩效目标表</t>
  </si>
  <si>
    <t>单位名称、项目名称</t>
  </si>
  <si>
    <t>项目年度绩效目标</t>
  </si>
  <si>
    <t>一级指标</t>
  </si>
  <si>
    <t>二级指标</t>
  </si>
  <si>
    <t>三级指标</t>
  </si>
  <si>
    <t>指标
性质</t>
  </si>
  <si>
    <t>指标值</t>
  </si>
  <si>
    <t>度量
单位</t>
  </si>
  <si>
    <t>指标属性</t>
  </si>
  <si>
    <t>指标内容</t>
  </si>
  <si>
    <t xml:space="preserve">按照3600元/人/年（300元/人/月）发放标准的0.6%分级承担比例足额配套县级补助资金，每季度发放一次或根据上级行业主管部门和财政部门专项调度要求适时发放育儿补贴补助资金，切实降低人民群众生育、养育成本，有效缓解生育下降趋势。
</t>
  </si>
  <si>
    <t>产出指标</t>
  </si>
  <si>
    <t>数量指标</t>
  </si>
  <si>
    <t>领取补贴人数</t>
  </si>
  <si>
    <t>=</t>
  </si>
  <si>
    <t>5000</t>
  </si>
  <si>
    <t>人</t>
  </si>
  <si>
    <t>定量指标</t>
  </si>
  <si>
    <t>反映应发放育儿补贴婴幼儿规模数量</t>
  </si>
  <si>
    <t>质量指标</t>
  </si>
  <si>
    <t>符合条件申报对象覆盖率</t>
  </si>
  <si>
    <t>&gt;=</t>
  </si>
  <si>
    <t>95</t>
  </si>
  <si>
    <t>%</t>
  </si>
  <si>
    <t>反映符合条件申报对象申报相关情况</t>
  </si>
  <si>
    <t>时效指标</t>
  </si>
  <si>
    <t>资金发放频次</t>
  </si>
  <si>
    <t>次</t>
  </si>
  <si>
    <t>反映每季度是否至少发一次育儿补贴</t>
  </si>
  <si>
    <t>效益指标</t>
  </si>
  <si>
    <t>社会效益</t>
  </si>
  <si>
    <t>生育支持政策体系</t>
  </si>
  <si>
    <t>初步建成</t>
  </si>
  <si>
    <t>定性指标</t>
  </si>
  <si>
    <t>反映生育支持政策体系是否初步建成</t>
  </si>
  <si>
    <t>满意度指标</t>
  </si>
  <si>
    <t>服务对象满意度</t>
  </si>
  <si>
    <t>育儿补贴对象满意度</t>
  </si>
  <si>
    <t>90</t>
  </si>
  <si>
    <t>反映育儿补贴对象对育儿补贴补助资金发放兑付情况的满意程度</t>
  </si>
  <si>
    <t>成本指标</t>
  </si>
  <si>
    <t>经济成本指标</t>
  </si>
  <si>
    <t>育儿补贴发放标准</t>
  </si>
  <si>
    <t>&lt;=</t>
  </si>
  <si>
    <t>3600</t>
  </si>
  <si>
    <t>元/人年</t>
  </si>
  <si>
    <t>反映现行国家发放育儿补贴标准水平</t>
  </si>
  <si>
    <t>计划采购复印机1台2.00万元，2台彩色打印机0.80万元，2台黑白打印机0.30万元，多功能一体机2台0.60万元，数码相机1台0.50万元，碎纸机1台0.10万元，6把办公椅0.48万元，4组文件柜0.40万元，2台饮水机0.20万元，A4复印纸40箱0.72万元，A3复印纸10箱0.18万元，印刷服务5.00万元，爱卫生宣传20.00万元。</t>
  </si>
  <si>
    <t>采购台式电脑数量</t>
  </si>
  <si>
    <t>台/套</t>
  </si>
  <si>
    <t>反映本单位按需采取打印机和一体机数量规模</t>
  </si>
  <si>
    <t>采购多功能一体机数量</t>
  </si>
  <si>
    <t>1.00</t>
  </si>
  <si>
    <t>套/台</t>
  </si>
  <si>
    <t>反映本单位按需采购复印机数量</t>
  </si>
  <si>
    <t>所采购办公设备合格率</t>
  </si>
  <si>
    <t>100</t>
  </si>
  <si>
    <t>反映办公设备采购质量相关情况</t>
  </si>
  <si>
    <t>可持续影响</t>
  </si>
  <si>
    <t>办公设备及耗材的采购对工作的影响程度</t>
  </si>
  <si>
    <t>持续提高工作效率</t>
  </si>
  <si>
    <t>反映办公设备采购对工作的影响程度</t>
  </si>
  <si>
    <t>办公设备使用者对设备性能的满意度</t>
  </si>
  <si>
    <t>85</t>
  </si>
  <si>
    <t>反应办公设备使用者对设备性能的满意度情况</t>
  </si>
  <si>
    <t>通过收回其他应收款方式，力争年内化解减少50%以上自有结转资金总量，积极发挥卫生健康资金使用效应。</t>
  </si>
  <si>
    <t>争取其他资金收入金额</t>
  </si>
  <si>
    <t>4.23</t>
  </si>
  <si>
    <t>万元</t>
  </si>
  <si>
    <t>反映2025年年末及2026年争取非财政性资金相关情况</t>
  </si>
  <si>
    <t>基本支出结转资金拨付使用率</t>
  </si>
  <si>
    <t>50</t>
  </si>
  <si>
    <t>反映基本支出结转资金拨付使用相关情况</t>
  </si>
  <si>
    <t>项目支出结转资金拨付使用率</t>
  </si>
  <si>
    <t>反映项目支出结转资金拨付使用相关情况</t>
  </si>
  <si>
    <t>结转资金使用效应</t>
  </si>
  <si>
    <t>最大化资金使用效应</t>
  </si>
  <si>
    <t>反映卫生健康自有资金是否发挥效应情况</t>
  </si>
  <si>
    <t>反映涉及自有资金使用单位的满意度</t>
  </si>
  <si>
    <t>持续开展艾滋病健康宣传教育及艾滋病防治督导等艾滋病防治相关工作，解决已建成村级艾滋病快速筛查检测点设备经费，有效遏制和防治艾滋病。</t>
  </si>
  <si>
    <t>艾滋病抗病毒治疗机构数</t>
  </si>
  <si>
    <t>个</t>
  </si>
  <si>
    <t>反映全县艾滋病抗病毒治疗机构的数量</t>
  </si>
  <si>
    <t>艾滋病感染者发现率、治疗率、治疗有效率</t>
  </si>
  <si>
    <t>反映艾滋病感染者发现、治疗率、治疗有效率相关情况</t>
  </si>
  <si>
    <t>艾滋病感染孕产妇所生儿童抗病毒药物应用比例</t>
  </si>
  <si>
    <t>反映艾滋病感染孕产妇所生儿童抗病毒药物应用相关情况</t>
  </si>
  <si>
    <t>有效防控艾滋病疫情</t>
  </si>
  <si>
    <t>&lt;</t>
  </si>
  <si>
    <t>较上年
有所下降</t>
  </si>
  <si>
    <t>反映艾滋病防控工作程度</t>
  </si>
  <si>
    <t>艾滋病防治服务对象满意度</t>
  </si>
  <si>
    <t>反映艾滋病服务对象对政府防控艾滋病的满意度情况</t>
  </si>
  <si>
    <t>1.补兑2024计划生育家庭奖励扶助制度经费、计划生育家庭特别扶助制度（伤残、死亡）经费、计划生育失独家庭一次性抚慰金、城乡居民基本医疗保险个人参保费资助经费；农业人口独生子女教育奖学金；城镇居民未享受退休金独生子女父母养老扶助金；农村居民和城镇下岗、城镇无业居民独生子女保健费。
2.补兑2024育儿补助，鼓励已婚育龄妇女政策范围内多生育。
3.补拨2025应拨未拨脱贫人口重点人群和农村低收入人群家庭医生签约服务补助资金，持续开展家庭医签约服务。
4.补拨2025市级村卫生室建设补助经费，改善村民就医环境。
5.补拨2025补助乡村医生基药款，确保基本药物制度在基层的持续实施。</t>
  </si>
  <si>
    <t>补助乡村医生人数</t>
  </si>
  <si>
    <t>188</t>
  </si>
  <si>
    <t>反映补助乡村医生基药款人数总量规模</t>
  </si>
  <si>
    <t>补发2024年计划生育奖补人数</t>
  </si>
  <si>
    <t>7296</t>
  </si>
  <si>
    <t>反映欠发2024年全县计划生育奖补对象规模</t>
  </si>
  <si>
    <t>改扩建村卫生室数量</t>
  </si>
  <si>
    <t>反映改扩建村卫生室数量规模</t>
  </si>
  <si>
    <t>按补助标准足额发放卫生健康惠民惠农补助资金</t>
  </si>
  <si>
    <t>足额发放</t>
  </si>
  <si>
    <t>反映是否严格按照发放标准兑付计生奖补资金</t>
  </si>
  <si>
    <t>欠拨专款拨付到位率</t>
  </si>
  <si>
    <t>反映欠拨上级卫生健康专项资金拨付到位程度</t>
  </si>
  <si>
    <t>乡村医生收入</t>
  </si>
  <si>
    <t>保持稳定</t>
  </si>
  <si>
    <t>反映乡村医生应得收入是否发放拨付到位</t>
  </si>
  <si>
    <t>全县生育率</t>
  </si>
  <si>
    <t>逐步提高</t>
  </si>
  <si>
    <t xml:space="preserve">反映计生家庭综合发展能力是否得到逐步提高
</t>
  </si>
  <si>
    <t>居民健康水平</t>
  </si>
  <si>
    <t>持续提高</t>
  </si>
  <si>
    <t>反映居民健康素养水平是否得到持续提高</t>
  </si>
  <si>
    <t>计生奖补对象满意度</t>
  </si>
  <si>
    <t>反映计生奖补对象对兑付计生奖优免补资金的满意度相关情况</t>
  </si>
  <si>
    <t>乡村医生满意度</t>
  </si>
  <si>
    <t xml:space="preserve">反映乡村医生对财政补助资金收入的满意程度。
</t>
  </si>
  <si>
    <t>基本公共卫生服务对象满意度</t>
  </si>
  <si>
    <t>反映重点人群对家庭医生签约服务的满意程度</t>
  </si>
  <si>
    <t>1.深入推进和巩固国家卫生县城和健康县城各项工作，通过国家卫生县复审，实现健康县城高质量发展。
2.启动并拓展延伸“饮净水、控噪声、防近视、护老人、食安康、强体魄、约家医”第三轮爱国卫生“7个专项行动”。</t>
  </si>
  <si>
    <t>国家卫生乡镇创建数量</t>
  </si>
  <si>
    <t>反映第三轮爱卫专项行动数量规模</t>
  </si>
  <si>
    <t>县城病媒生物防治区域覆盖率</t>
  </si>
  <si>
    <t>反映县城开展病媒生物防治面程度</t>
  </si>
  <si>
    <t>开展社会面各类宣传覆盖率</t>
  </si>
  <si>
    <t>反映爱国卫生社会面各类宣传范围及程度</t>
  </si>
  <si>
    <t>创建健康县城</t>
  </si>
  <si>
    <t>通过复审</t>
  </si>
  <si>
    <t>反映创建国家卫生县工作是否通过复审</t>
  </si>
  <si>
    <t>人民群众对创建健康县城的满意度</t>
  </si>
  <si>
    <t>反映人民群众对创建国家县城的满意度相关情况</t>
  </si>
  <si>
    <t>1.持续免费向城乡居民提供基本公共卫生服务，促进基本公共卫生服务均等化。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按照《健康云南行动》，保持重点地方病防治措施全面落实。开展职业病防治，最大限度地保护放射人员、患者和公众的健康权益。推进妇幼健康、健康素养促进、医养结合和老年人健康服务、卫生应急等方面工作。
4.贯彻落实《中华人民共和国食品安全法》，扎实做好食品安全标准跟踪评价工作。
5.开展对重点疾病及危害因素监测，有效控制疾病流行，努力实现传染病发病率继续保持低于全国平均水平。</t>
  </si>
  <si>
    <t>全县实施基本公共卫生机构数</t>
  </si>
  <si>
    <t>16</t>
  </si>
  <si>
    <t>反映全县实施基本公共卫生服务的机构数量</t>
  </si>
  <si>
    <t>传染病和突发公共卫生事件报告率</t>
  </si>
  <si>
    <t>反映传染病和突发公共卫生应急事件报告相关情况</t>
  </si>
  <si>
    <t>居民规范化电子健康档案覆盖率</t>
  </si>
  <si>
    <t>65</t>
  </si>
  <si>
    <t>反映居民电子健康档案规范化相关情况</t>
  </si>
  <si>
    <t>在册居家严重精神障碍患者健康管理率</t>
  </si>
  <si>
    <t>80</t>
  </si>
  <si>
    <t>反映在册居家严重精神障碍患者健康管理程度</t>
  </si>
  <si>
    <t>2型糖尿病患者基层规范管理服务率</t>
  </si>
  <si>
    <t>反映2型糖尿病患者基层规范管理服务综合情况</t>
  </si>
  <si>
    <t>肺结核病患者管理率</t>
  </si>
  <si>
    <t>反映肺结核病患者管理综合情况</t>
  </si>
  <si>
    <t>适龄儿童国家免疫规划疫苗接种率</t>
  </si>
  <si>
    <t>反映全县适龄儿童免疫苗接种相关情况</t>
  </si>
  <si>
    <t>老年人中医药健康管理率</t>
  </si>
  <si>
    <t>75</t>
  </si>
  <si>
    <t>反映全县老年人中医药健康管理综合情况</t>
  </si>
  <si>
    <t>&gt;</t>
  </si>
  <si>
    <t>反映居民健康水平是否提高相关情况</t>
  </si>
  <si>
    <t>公共卫生服务水平</t>
  </si>
  <si>
    <t>反映公共卫生服务水平是否持续提高相关情况</t>
  </si>
  <si>
    <t>反映人民群众对基本公共卫生服务的满意度情况</t>
  </si>
  <si>
    <t>辖区内10个乡镇（街道）、公安、医疗卫生机构等相关部门和单位通力协作配合，切实做好严重精神障碍患者的转运、接送等相关工作，保障过路费、燃油费、伙食费等相关经费，及时有效处理严重精神障碍患者突发公共事件，有效防止严重精神障碍患者肇事肇祸案（事）件发生，促进社会和谐稳定。尽可能对全县无监护人和弱监护人的贫困患者不能支付10%部分费用进行兜底。</t>
  </si>
  <si>
    <t>参与严重精神障碍患者救治救助相关工作的乡镇（街道）数量</t>
  </si>
  <si>
    <t>反映全县参与严重精神障碍患者救治救助相关工作的乡镇（街道）数量</t>
  </si>
  <si>
    <t>预算资金到位率</t>
  </si>
  <si>
    <t>反映预算资金到位综合情况</t>
  </si>
  <si>
    <t>及时有效处置严重精神障碍患者突发公共事件</t>
  </si>
  <si>
    <t>反映严重精神障碍患者突发公共事件是否能够得到及时有效处置</t>
  </si>
  <si>
    <t>严重精神障碍患者肇事肇祸案（事）件</t>
  </si>
  <si>
    <t>逐年降低</t>
  </si>
  <si>
    <t>反映全县严重精神障碍患者肇事肇祸案（事）件发生综合情况</t>
  </si>
  <si>
    <t>受救助严重精神障碍患者或家属满意度</t>
  </si>
  <si>
    <t>反映严重精神障碍患者或家属对救助救治工作的满意程度</t>
  </si>
  <si>
    <t>按5元/人/天标准和10元/人/天标准的50%，分别向家庭监护人、指定监护人兑付2026年严重精神障碍患者监护人“以奖代补”资金，保障监护人权益，最大限度减少严重精神障碍患者肇事肇祸案（事）件发生。</t>
  </si>
  <si>
    <t>家庭监护人数量</t>
  </si>
  <si>
    <t>130</t>
  </si>
  <si>
    <t>反映全县实有家庭监护人数量规模</t>
  </si>
  <si>
    <t>指定监护人数量</t>
  </si>
  <si>
    <t>11</t>
  </si>
  <si>
    <t>反映全县指定监护人数量规模</t>
  </si>
  <si>
    <t>年内补助资金到位率</t>
  </si>
  <si>
    <t>反映补助资金是否能够在当年保障到位。</t>
  </si>
  <si>
    <t>精神卫生综合管理水平</t>
  </si>
  <si>
    <t>明显提升</t>
  </si>
  <si>
    <t>反映全县精神卫生管理水平综合情况</t>
  </si>
  <si>
    <t>奖补服务 对象满意度</t>
  </si>
  <si>
    <t>反映监护人对“以奖代补”补助资金的满意程度</t>
  </si>
  <si>
    <t>按实际奖补对象名册兑付2026年当年计划生育奖优免补资金以及生育支持补助资金，具体包含计划生育家庭特别扶助制度（伤残、死亡）、计划生育家庭城乡基本医疗保险个人参保费、农村独生子女“奖学金”补助经费、失独家庭一次性抚慰金、城镇居民未享受退休金独生子女养老扶助金、农村居民和城镇下岗及城镇无业居民独生子女保健费以及计划生育一次性补贴、育儿补助共8项计生奖补资金。通过项目的开展提升计生家庭发展能力，降低群众生育成本，有效缓解生育下降趋势，促进全县人口长期均衡发展。</t>
  </si>
  <si>
    <t>兑付发放2025年计划生育奖优免补人数</t>
  </si>
  <si>
    <t>5996</t>
  </si>
  <si>
    <t>反映是否按实际享受人数兑付2026年计划生育奖优免补资金情况</t>
  </si>
  <si>
    <t>兑付发放2025年计划生育一次性生育补贴人数</t>
  </si>
  <si>
    <t>466</t>
  </si>
  <si>
    <t>反映是否按实际申报人数兑付2026年计划生育一次性补贴情况</t>
  </si>
  <si>
    <t>计划生育奖补助对象资格确认准确率</t>
  </si>
  <si>
    <t>98</t>
  </si>
  <si>
    <t>反映计划生育奖补助对象资格确认准确度综合情况</t>
  </si>
  <si>
    <t>按补助标准足额发放</t>
  </si>
  <si>
    <t>反映是否按补助标准全额发放</t>
  </si>
  <si>
    <t>计生家庭发展能力</t>
  </si>
  <si>
    <t>反映计生家庭综合发展能力是否得到逐步提高</t>
  </si>
  <si>
    <t>预算06表</t>
  </si>
  <si>
    <t>2026年部门政府性基金预算支出预算表</t>
  </si>
  <si>
    <t>政府性基金预算支出</t>
  </si>
  <si>
    <t>备注：元江哈尼族彝族傣族自治县卫生健康局（本级）无政府性基金预算，故政府性基金预算支出预算表无数据。</t>
  </si>
  <si>
    <t>预算07表</t>
  </si>
  <si>
    <t>2026年部门政府采购预算表</t>
  </si>
  <si>
    <t>预算项目</t>
  </si>
  <si>
    <t>采购项目</t>
  </si>
  <si>
    <t>采购品目</t>
  </si>
  <si>
    <t>计量
单位</t>
  </si>
  <si>
    <t>数量</t>
  </si>
  <si>
    <t>面向中小企业
预留资金</t>
  </si>
  <si>
    <t>单位名称（项目名称）</t>
  </si>
  <si>
    <t>计量单位</t>
  </si>
  <si>
    <t>面向中小企业预留资金</t>
  </si>
  <si>
    <t>政府性基金</t>
  </si>
  <si>
    <t>国有资本经营预算资金</t>
  </si>
  <si>
    <t>单位自筹</t>
  </si>
  <si>
    <t>彩色打印机</t>
  </si>
  <si>
    <t>台</t>
  </si>
  <si>
    <t>印刷费</t>
  </si>
  <si>
    <t>项</t>
  </si>
  <si>
    <t>A3复印纸</t>
  </si>
  <si>
    <t>箱</t>
  </si>
  <si>
    <t>碎纸机</t>
  </si>
  <si>
    <t>复印机（含复印打印扫描等功能）</t>
  </si>
  <si>
    <t>A4复印纸</t>
  </si>
  <si>
    <t>饮水机</t>
  </si>
  <si>
    <t>数码相机</t>
  </si>
  <si>
    <t>黑白打印机</t>
  </si>
  <si>
    <t>爱卫宣传广告</t>
  </si>
  <si>
    <t>办公椅</t>
  </si>
  <si>
    <t>把</t>
  </si>
  <si>
    <t>多功能一体机</t>
  </si>
  <si>
    <t>文件柜</t>
  </si>
  <si>
    <t>组</t>
  </si>
  <si>
    <t>复印纸</t>
  </si>
  <si>
    <t>车辆加油、添加燃料服务</t>
  </si>
  <si>
    <t>年</t>
  </si>
  <si>
    <t>车辆维修和保养服务</t>
  </si>
  <si>
    <t>机动车保险服务</t>
  </si>
  <si>
    <t>预算08表</t>
  </si>
  <si>
    <t>2026年部门政府购买服务预算表</t>
  </si>
  <si>
    <t>政府购买服务项目</t>
  </si>
  <si>
    <t>政府购买服务目录</t>
  </si>
  <si>
    <t>政府购买服务指导性目录代码</t>
  </si>
  <si>
    <t>备注：元江哈尼族彝族傣族自治县卫生健康局（本级）无政府购买服务预算，故部门政府购买服务预算表无数据。</t>
  </si>
  <si>
    <t>预算09-1表</t>
  </si>
  <si>
    <t>2026年对下转移支付预算表</t>
  </si>
  <si>
    <t>单位名称
（项目）</t>
  </si>
  <si>
    <t>地区</t>
  </si>
  <si>
    <t>澧江街道</t>
  </si>
  <si>
    <t>红河街道</t>
  </si>
  <si>
    <t>甘庄街道</t>
  </si>
  <si>
    <t>因远镇</t>
  </si>
  <si>
    <t>曼来镇</t>
  </si>
  <si>
    <t>羊街乡</t>
  </si>
  <si>
    <t>那诺乡</t>
  </si>
  <si>
    <t>洼垤乡</t>
  </si>
  <si>
    <t>咪哩乡</t>
  </si>
  <si>
    <t>龙潭乡</t>
  </si>
  <si>
    <t>12</t>
  </si>
  <si>
    <t>13</t>
  </si>
  <si>
    <t>14</t>
  </si>
  <si>
    <t>备注：元江哈尼族彝族傣族自治县卫生健康局（本级）无对下转移支付预算，故对下转移支付预算表无数据。</t>
  </si>
  <si>
    <t>预算09-2表</t>
  </si>
  <si>
    <t>2026年对下转移支付绩效目标表</t>
  </si>
  <si>
    <t>指标性质</t>
  </si>
  <si>
    <t>度量单位</t>
  </si>
  <si>
    <t>备注：元江哈尼族彝族傣族自治县卫生健康局（本级）无对下转移支付预算，故对下转移支付绩效目标表为空表。</t>
  </si>
  <si>
    <t>预算10表</t>
  </si>
  <si>
    <t>2026年新增资产配置表</t>
  </si>
  <si>
    <t>资产类别</t>
  </si>
  <si>
    <t>资产分类代码.名称</t>
  </si>
  <si>
    <t>资产名称</t>
  </si>
  <si>
    <t>财政部门批复数（元）</t>
  </si>
  <si>
    <t>单价</t>
  </si>
  <si>
    <t>金额</t>
  </si>
  <si>
    <t>备注：元江哈尼族彝族傣族自治县卫生健康局（本级）无新增资产配置预算，故新增资产配置表无数据。</t>
  </si>
  <si>
    <t>预算11表</t>
  </si>
  <si>
    <t>2026年上级补助项目支出预算表</t>
  </si>
  <si>
    <t>功能科目编码</t>
  </si>
  <si>
    <t>经济科目编码</t>
  </si>
  <si>
    <t>上级补助</t>
  </si>
  <si>
    <t>备注：元江哈尼族彝族傣族自治县卫生健康局（本级）无上级补助项目支出预算，故上级补助项目支出预算表无数据。</t>
  </si>
  <si>
    <t>预算12表</t>
  </si>
  <si>
    <t>2026年部门项目支出中期规划预算表</t>
  </si>
  <si>
    <t>项目
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</si>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</sst>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81">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7" fillId="0" borderId="0" xfId="57" applyFont="1" applyFill="1" applyBorder="1" applyAlignment="1" applyProtection="1">
      <alignment horizontal="left"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0" fontId="7" fillId="0" borderId="0" xfId="57" applyFont="1" applyFill="1" applyBorder="1" applyAlignment="1" applyProtection="1">
      <alignment vertical="center"/>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2" xfId="50" applyNumberFormat="1" applyFont="1" applyBorder="1">
      <alignment horizontal="left" vertical="center" wrapText="1"/>
    </xf>
    <xf numFmtId="49" fontId="2" fillId="0" borderId="3" xfId="50" applyNumberFormat="1" applyFont="1" applyBorder="1">
      <alignment horizontal="left" vertical="center" wrapText="1"/>
    </xf>
    <xf numFmtId="49" fontId="2" fillId="0" borderId="4" xfId="50" applyNumberFormat="1" applyFont="1" applyBorder="1">
      <alignment horizontal="left" vertical="center" wrapText="1"/>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3"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6" xfId="0" applyFont="1" applyBorder="1" applyAlignment="1">
      <alignment horizontal="left" vertical="center"/>
    </xf>
    <xf numFmtId="0" fontId="10" fillId="0" borderId="6"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4" fillId="0" borderId="8" xfId="0" applyFont="1" applyBorder="1" applyAlignment="1">
      <alignment horizontal="center" vertical="center"/>
    </xf>
    <xf numFmtId="0" fontId="7" fillId="0" borderId="5" xfId="0" applyFont="1" applyBorder="1" applyAlignment="1">
      <alignment horizontal="center" vertical="center"/>
    </xf>
    <xf numFmtId="0" fontId="10" fillId="0" borderId="6" xfId="0" applyFont="1" applyBorder="1" applyAlignment="1">
      <alignment horizontal="left" vertical="center"/>
    </xf>
    <xf numFmtId="0" fontId="10"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workbookViewId="0">
      <selection activeCell="B14" sqref="B14"/>
    </sheetView>
  </sheetViews>
  <sheetFormatPr defaultColWidth="8.85" defaultRowHeight="15" customHeight="1" outlineLevelCol="3"/>
  <cols>
    <col min="1" max="4" width="35.7083333333333" customWidth="1"/>
  </cols>
  <sheetData>
    <row r="1" ht="18.75" customHeight="1" spans="1:4">
      <c r="A1" s="1"/>
      <c r="B1" s="1"/>
      <c r="C1" s="1"/>
      <c r="D1" s="2" t="s">
        <v>0</v>
      </c>
    </row>
    <row r="2" ht="34.5" spans="1:4">
      <c r="A2" s="3" t="s">
        <v>1</v>
      </c>
      <c r="B2" s="3"/>
      <c r="C2" s="3"/>
      <c r="D2" s="3"/>
    </row>
    <row r="3" ht="18.75" customHeight="1" spans="1:4">
      <c r="A3" s="4" t="s">
        <v>2</v>
      </c>
      <c r="B3" s="4"/>
      <c r="C3" s="68"/>
      <c r="D3" s="2"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14469189.09</v>
      </c>
      <c r="C7" s="14" t="str">
        <f>"一"&amp;"、"&amp;"文化旅游体育与传媒支出"</f>
        <v>一、文化旅游体育与传媒支出</v>
      </c>
      <c r="D7" s="16">
        <v>4000</v>
      </c>
    </row>
    <row r="8" ht="22.5" customHeight="1" spans="1:4">
      <c r="A8" s="14" t="s">
        <v>10</v>
      </c>
      <c r="B8" s="16"/>
      <c r="C8" s="14" t="str">
        <f>"二"&amp;"、"&amp;"社会保障和就业支出"</f>
        <v>二、社会保障和就业支出</v>
      </c>
      <c r="D8" s="16">
        <v>845382.97</v>
      </c>
    </row>
    <row r="9" ht="22.5" customHeight="1" spans="1:4">
      <c r="A9" s="14" t="s">
        <v>11</v>
      </c>
      <c r="B9" s="16"/>
      <c r="C9" s="14" t="str">
        <f>"三"&amp;"、"&amp;"卫生健康支出"</f>
        <v>三、卫生健康支出</v>
      </c>
      <c r="D9" s="16">
        <v>16026774.12</v>
      </c>
    </row>
    <row r="10" ht="22.5" customHeight="1" spans="1:4">
      <c r="A10" s="14" t="s">
        <v>12</v>
      </c>
      <c r="B10" s="16"/>
      <c r="C10" s="14" t="str">
        <f>"四"&amp;"、"&amp;"住房保障支出"</f>
        <v>四、住房保障支出</v>
      </c>
      <c r="D10" s="16">
        <v>305832</v>
      </c>
    </row>
    <row r="11" ht="22.5" customHeight="1" spans="1:4">
      <c r="A11" s="14" t="s">
        <v>13</v>
      </c>
      <c r="B11" s="16">
        <v>2712800</v>
      </c>
      <c r="C11" s="14"/>
      <c r="D11" s="16"/>
    </row>
    <row r="12" ht="22.5" customHeight="1" spans="1:4">
      <c r="A12" s="14" t="s">
        <v>14</v>
      </c>
      <c r="B12" s="16"/>
      <c r="C12" s="14"/>
      <c r="D12" s="16"/>
    </row>
    <row r="13" ht="22.5" customHeight="1" spans="1:4">
      <c r="A13" s="14" t="s">
        <v>15</v>
      </c>
      <c r="B13" s="16"/>
      <c r="C13" s="14"/>
      <c r="D13" s="16"/>
    </row>
    <row r="14" ht="22.5" customHeight="1" spans="1:4">
      <c r="A14" s="14" t="s">
        <v>16</v>
      </c>
      <c r="B14" s="16"/>
      <c r="C14" s="14"/>
      <c r="D14" s="16"/>
    </row>
    <row r="15" ht="22.5" customHeight="1" spans="1:4">
      <c r="A15" s="69" t="s">
        <v>17</v>
      </c>
      <c r="B15" s="16"/>
      <c r="C15" s="72"/>
      <c r="D15" s="16"/>
    </row>
    <row r="16" ht="22.5" customHeight="1" spans="1:4">
      <c r="A16" s="69" t="s">
        <v>18</v>
      </c>
      <c r="B16" s="16">
        <v>2712800</v>
      </c>
      <c r="C16" s="72"/>
      <c r="D16" s="16"/>
    </row>
    <row r="17" ht="22.5" customHeight="1" spans="1:4">
      <c r="A17" s="69"/>
      <c r="B17" s="16"/>
      <c r="C17" s="72"/>
      <c r="D17" s="16"/>
    </row>
    <row r="18" ht="22.5" customHeight="1" spans="1:4">
      <c r="A18" s="70" t="s">
        <v>19</v>
      </c>
      <c r="B18" s="71">
        <v>17181989.09</v>
      </c>
      <c r="C18" s="72" t="s">
        <v>20</v>
      </c>
      <c r="D18" s="71">
        <v>17181989.09</v>
      </c>
    </row>
    <row r="19" ht="22.5" customHeight="1" spans="1:4">
      <c r="A19" s="79" t="s">
        <v>21</v>
      </c>
      <c r="B19" s="16"/>
      <c r="C19" s="80" t="s">
        <v>22</v>
      </c>
      <c r="D19" s="50"/>
    </row>
    <row r="20" ht="22.5" customHeight="1" spans="1:4">
      <c r="A20" s="69" t="s">
        <v>23</v>
      </c>
      <c r="B20" s="71"/>
      <c r="C20" s="69" t="s">
        <v>23</v>
      </c>
      <c r="D20" s="71"/>
    </row>
    <row r="21" ht="22.5" customHeight="1" spans="1:4">
      <c r="A21" s="69" t="s">
        <v>24</v>
      </c>
      <c r="B21" s="71"/>
      <c r="C21" s="69" t="s">
        <v>25</v>
      </c>
      <c r="D21" s="71"/>
    </row>
    <row r="22" ht="22.5" customHeight="1" spans="1:4">
      <c r="A22" s="70" t="s">
        <v>26</v>
      </c>
      <c r="B22" s="71">
        <v>17181989.09</v>
      </c>
      <c r="C22" s="72" t="s">
        <v>27</v>
      </c>
      <c r="D22" s="71">
        <v>17181989.09</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1" scale="86" fitToHeight="0"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6" sqref="B1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5" t="s">
        <v>498</v>
      </c>
    </row>
    <row r="2" ht="30" customHeight="1" spans="1:6">
      <c r="A2" s="3" t="s">
        <v>499</v>
      </c>
      <c r="B2" s="3"/>
      <c r="C2" s="3"/>
      <c r="D2" s="3"/>
      <c r="E2" s="3"/>
      <c r="F2" s="3"/>
    </row>
    <row r="3" ht="23" customHeight="1" spans="1:6">
      <c r="A3" s="46" t="s">
        <v>2</v>
      </c>
      <c r="B3" s="46"/>
      <c r="C3" s="46"/>
      <c r="D3" s="47"/>
      <c r="E3" s="47"/>
      <c r="F3" s="48" t="s">
        <v>30</v>
      </c>
    </row>
    <row r="4" ht="18.75" customHeight="1" spans="1:6">
      <c r="A4" s="12" t="s">
        <v>161</v>
      </c>
      <c r="B4" s="12" t="s">
        <v>60</v>
      </c>
      <c r="C4" s="12" t="s">
        <v>61</v>
      </c>
      <c r="D4" s="33" t="s">
        <v>500</v>
      </c>
      <c r="E4" s="33"/>
      <c r="F4" s="33"/>
    </row>
    <row r="5" ht="18.75" customHeight="1" spans="1:6">
      <c r="A5" s="12" t="s">
        <v>60</v>
      </c>
      <c r="B5" s="12" t="s">
        <v>60</v>
      </c>
      <c r="C5" s="12" t="s">
        <v>61</v>
      </c>
      <c r="D5" s="33" t="s">
        <v>35</v>
      </c>
      <c r="E5" s="33" t="s">
        <v>65</v>
      </c>
      <c r="F5" s="33" t="s">
        <v>66</v>
      </c>
    </row>
    <row r="6" ht="18.75" customHeight="1" spans="1:6">
      <c r="A6" s="13" t="s">
        <v>47</v>
      </c>
      <c r="B6" s="13">
        <v>2</v>
      </c>
      <c r="C6" s="13">
        <v>3</v>
      </c>
      <c r="D6" s="13" t="s">
        <v>50</v>
      </c>
      <c r="E6" s="13" t="s">
        <v>51</v>
      </c>
      <c r="F6" s="13" t="s">
        <v>52</v>
      </c>
    </row>
    <row r="7" ht="20.25" customHeight="1" spans="1:6">
      <c r="A7" s="15"/>
      <c r="B7" s="15"/>
      <c r="C7" s="15"/>
      <c r="D7" s="16"/>
      <c r="E7" s="16"/>
      <c r="F7" s="16"/>
    </row>
    <row r="8" ht="20.25" customHeight="1" spans="1:6">
      <c r="A8" s="49" t="s">
        <v>133</v>
      </c>
      <c r="B8" s="49"/>
      <c r="C8" s="49"/>
      <c r="D8" s="50"/>
      <c r="E8" s="50"/>
      <c r="F8" s="50"/>
    </row>
    <row r="10" ht="24" customHeight="1" spans="1:6">
      <c r="A10" s="25" t="s">
        <v>501</v>
      </c>
      <c r="B10" s="25"/>
      <c r="C10" s="25"/>
      <c r="D10" s="25"/>
      <c r="E10" s="25"/>
      <c r="F10" s="25"/>
    </row>
  </sheetData>
  <mergeCells count="8">
    <mergeCell ref="A2:F2"/>
    <mergeCell ref="A3:C3"/>
    <mergeCell ref="D4:F4"/>
    <mergeCell ref="A8:C8"/>
    <mergeCell ref="A10:F10"/>
    <mergeCell ref="A4:A5"/>
    <mergeCell ref="B4:B5"/>
    <mergeCell ref="C4:C5"/>
  </mergeCells>
  <pageMargins left="0.751388888888889" right="0.751388888888889" top="1" bottom="1" header="0.5" footer="0.5"/>
  <pageSetup paperSize="1" scale="89"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8"/>
  <sheetViews>
    <sheetView showZeros="0" topLeftCell="A8" workbookViewId="0">
      <selection activeCell="G11" sqref="G11"/>
    </sheetView>
  </sheetViews>
  <sheetFormatPr defaultColWidth="8.85" defaultRowHeight="15" customHeight="1"/>
  <cols>
    <col min="1" max="1" width="14.25" customWidth="1"/>
    <col min="2" max="2" width="23.125" customWidth="1"/>
    <col min="3" max="3" width="25.375" customWidth="1"/>
    <col min="4" max="4" width="6.125" customWidth="1"/>
    <col min="5" max="5" width="5.25" customWidth="1"/>
    <col min="6" max="8" width="11.625" customWidth="1"/>
    <col min="9" max="9" width="6.5" customWidth="1"/>
    <col min="10" max="10" width="6.875" customWidth="1"/>
    <col min="11" max="11" width="6.5" customWidth="1"/>
    <col min="12" max="12" width="11.625" customWidth="1"/>
    <col min="13" max="13" width="6.375" customWidth="1"/>
    <col min="14" max="14" width="7.5" customWidth="1"/>
    <col min="15" max="16" width="7" customWidth="1"/>
    <col min="17" max="17" width="11.625" customWidth="1"/>
  </cols>
  <sheetData>
    <row r="1" customHeight="1" spans="1:17">
      <c r="A1" s="39"/>
      <c r="B1" s="39"/>
      <c r="C1" s="39"/>
      <c r="D1" s="39"/>
      <c r="E1" s="39"/>
      <c r="F1" s="39"/>
      <c r="G1" s="39"/>
      <c r="H1" s="39"/>
      <c r="I1" s="39"/>
      <c r="J1" s="39"/>
      <c r="K1" s="39"/>
      <c r="L1" s="39"/>
      <c r="M1" s="39"/>
      <c r="N1" s="39"/>
      <c r="O1" s="39"/>
      <c r="P1" s="39"/>
      <c r="Q1" s="20" t="s">
        <v>502</v>
      </c>
    </row>
    <row r="2" ht="32" customHeight="1" spans="1:17">
      <c r="A2" s="34" t="s">
        <v>503</v>
      </c>
      <c r="B2" s="34"/>
      <c r="C2" s="34"/>
      <c r="D2" s="34"/>
      <c r="E2" s="34"/>
      <c r="F2" s="34"/>
      <c r="G2" s="34"/>
      <c r="H2" s="34"/>
      <c r="I2" s="34"/>
      <c r="J2" s="34"/>
      <c r="K2" s="34"/>
      <c r="L2" s="34"/>
      <c r="M2" s="34"/>
      <c r="N2" s="40"/>
      <c r="O2" s="40"/>
      <c r="P2" s="40"/>
      <c r="Q2" s="40"/>
    </row>
    <row r="3" ht="25" customHeight="1" spans="1:17">
      <c r="A3" s="19" t="s">
        <v>2</v>
      </c>
      <c r="B3" s="19"/>
      <c r="C3" s="19"/>
      <c r="D3" s="19"/>
      <c r="E3" s="19"/>
      <c r="F3" s="19"/>
      <c r="G3" s="19"/>
      <c r="H3" s="19"/>
      <c r="I3" s="19"/>
      <c r="J3" s="19"/>
      <c r="K3" s="19"/>
      <c r="L3" s="19"/>
      <c r="M3" s="19"/>
      <c r="N3" s="19"/>
      <c r="O3" s="19"/>
      <c r="P3" s="19"/>
      <c r="Q3" s="20" t="s">
        <v>30</v>
      </c>
    </row>
    <row r="4" ht="20.25" customHeight="1" spans="1:17">
      <c r="A4" s="22" t="s">
        <v>504</v>
      </c>
      <c r="B4" s="22" t="s">
        <v>505</v>
      </c>
      <c r="C4" s="22" t="s">
        <v>506</v>
      </c>
      <c r="D4" s="22" t="s">
        <v>507</v>
      </c>
      <c r="E4" s="22" t="s">
        <v>508</v>
      </c>
      <c r="F4" s="22" t="s">
        <v>509</v>
      </c>
      <c r="G4" s="22" t="s">
        <v>168</v>
      </c>
      <c r="H4" s="22"/>
      <c r="I4" s="22"/>
      <c r="J4" s="22"/>
      <c r="K4" s="22"/>
      <c r="L4" s="22"/>
      <c r="M4" s="22"/>
      <c r="N4" s="22"/>
      <c r="O4" s="22"/>
      <c r="P4" s="22"/>
      <c r="Q4" s="22"/>
    </row>
    <row r="5" ht="20.25" customHeight="1" spans="1:17">
      <c r="A5" s="22" t="s">
        <v>510</v>
      </c>
      <c r="B5" s="22" t="s">
        <v>505</v>
      </c>
      <c r="C5" s="22" t="s">
        <v>506</v>
      </c>
      <c r="D5" s="22" t="s">
        <v>511</v>
      </c>
      <c r="E5" s="22" t="s">
        <v>508</v>
      </c>
      <c r="F5" s="22" t="s">
        <v>512</v>
      </c>
      <c r="G5" s="22" t="s">
        <v>33</v>
      </c>
      <c r="H5" s="22" t="s">
        <v>36</v>
      </c>
      <c r="I5" s="22" t="s">
        <v>513</v>
      </c>
      <c r="J5" s="22" t="s">
        <v>514</v>
      </c>
      <c r="K5" s="22" t="s">
        <v>39</v>
      </c>
      <c r="L5" s="22" t="s">
        <v>515</v>
      </c>
      <c r="M5" s="22" t="s">
        <v>64</v>
      </c>
      <c r="N5" s="22"/>
      <c r="O5" s="22"/>
      <c r="P5" s="22"/>
      <c r="Q5" s="22"/>
    </row>
    <row r="6" ht="44" customHeight="1" spans="1:17">
      <c r="A6" s="22"/>
      <c r="B6" s="22"/>
      <c r="C6" s="22"/>
      <c r="D6" s="22"/>
      <c r="E6" s="22"/>
      <c r="F6" s="22"/>
      <c r="G6" s="22"/>
      <c r="H6" s="22" t="s">
        <v>35</v>
      </c>
      <c r="I6" s="22"/>
      <c r="J6" s="22"/>
      <c r="K6" s="22"/>
      <c r="L6" s="22" t="s">
        <v>35</v>
      </c>
      <c r="M6" s="22" t="s">
        <v>177</v>
      </c>
      <c r="N6" s="22" t="s">
        <v>43</v>
      </c>
      <c r="O6" s="41" t="s">
        <v>44</v>
      </c>
      <c r="P6" s="41" t="s">
        <v>45</v>
      </c>
      <c r="Q6" s="41" t="s">
        <v>46</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2" t="s">
        <v>290</v>
      </c>
      <c r="B8" s="23"/>
      <c r="C8" s="23"/>
      <c r="D8" s="43"/>
      <c r="E8" s="43"/>
      <c r="F8" s="43">
        <v>312800</v>
      </c>
      <c r="G8" s="43">
        <v>312800</v>
      </c>
      <c r="H8" s="43"/>
      <c r="I8" s="43"/>
      <c r="J8" s="38"/>
      <c r="K8" s="38"/>
      <c r="L8" s="43">
        <v>312800</v>
      </c>
      <c r="M8" s="43"/>
      <c r="N8" s="43"/>
      <c r="O8" s="43"/>
      <c r="P8" s="43"/>
      <c r="Q8" s="43">
        <v>312800</v>
      </c>
    </row>
    <row r="9" ht="20.25" customHeight="1" spans="1:17">
      <c r="A9" s="23"/>
      <c r="B9" s="23" t="s">
        <v>516</v>
      </c>
      <c r="C9" s="23" t="str">
        <f>"A02021004"&amp;"  "&amp;"A4彩色打印机"</f>
        <v>A02021004  A4彩色打印机</v>
      </c>
      <c r="D9" s="44" t="s">
        <v>517</v>
      </c>
      <c r="E9" s="24">
        <v>2</v>
      </c>
      <c r="F9" s="43">
        <v>8000</v>
      </c>
      <c r="G9" s="43">
        <v>8000</v>
      </c>
      <c r="H9" s="38"/>
      <c r="I9" s="38"/>
      <c r="J9" s="38"/>
      <c r="K9" s="38"/>
      <c r="L9" s="43">
        <v>8000</v>
      </c>
      <c r="M9" s="43"/>
      <c r="N9" s="43"/>
      <c r="O9" s="43"/>
      <c r="P9" s="43"/>
      <c r="Q9" s="43">
        <v>8000</v>
      </c>
    </row>
    <row r="10" ht="20.25" customHeight="1" spans="1:17">
      <c r="A10" s="23"/>
      <c r="B10" s="23" t="s">
        <v>518</v>
      </c>
      <c r="C10" s="23" t="str">
        <f>"C2309019999"&amp;"  "&amp;"其他印刷服务"</f>
        <v>C2309019999  其他印刷服务</v>
      </c>
      <c r="D10" s="44" t="s">
        <v>519</v>
      </c>
      <c r="E10" s="24">
        <v>4</v>
      </c>
      <c r="F10" s="43">
        <v>50000</v>
      </c>
      <c r="G10" s="43">
        <v>50000</v>
      </c>
      <c r="H10" s="38"/>
      <c r="I10" s="38"/>
      <c r="J10" s="38"/>
      <c r="K10" s="38"/>
      <c r="L10" s="43">
        <v>50000</v>
      </c>
      <c r="M10" s="43"/>
      <c r="N10" s="43"/>
      <c r="O10" s="43"/>
      <c r="P10" s="43"/>
      <c r="Q10" s="43">
        <v>50000</v>
      </c>
    </row>
    <row r="11" ht="20.25" customHeight="1" spans="1:17">
      <c r="A11" s="23"/>
      <c r="B11" s="23" t="s">
        <v>520</v>
      </c>
      <c r="C11" s="23" t="str">
        <f>"A05040101"&amp;"  "&amp;"复印纸"</f>
        <v>A05040101  复印纸</v>
      </c>
      <c r="D11" s="44" t="s">
        <v>521</v>
      </c>
      <c r="E11" s="24">
        <v>10</v>
      </c>
      <c r="F11" s="43">
        <v>1800</v>
      </c>
      <c r="G11" s="43">
        <v>1800</v>
      </c>
      <c r="H11" s="38"/>
      <c r="I11" s="38"/>
      <c r="J11" s="38"/>
      <c r="K11" s="38"/>
      <c r="L11" s="43">
        <v>1800</v>
      </c>
      <c r="M11" s="43"/>
      <c r="N11" s="43"/>
      <c r="O11" s="43"/>
      <c r="P11" s="43"/>
      <c r="Q11" s="43">
        <v>1800</v>
      </c>
    </row>
    <row r="12" ht="20.25" customHeight="1" spans="1:17">
      <c r="A12" s="23"/>
      <c r="B12" s="23" t="s">
        <v>522</v>
      </c>
      <c r="C12" s="23" t="str">
        <f>"A02021301"&amp;"  "&amp;"碎纸机"</f>
        <v>A02021301  碎纸机</v>
      </c>
      <c r="D12" s="44" t="s">
        <v>517</v>
      </c>
      <c r="E12" s="24">
        <v>1</v>
      </c>
      <c r="F12" s="43">
        <v>1000</v>
      </c>
      <c r="G12" s="43">
        <v>1000</v>
      </c>
      <c r="H12" s="38"/>
      <c r="I12" s="38"/>
      <c r="J12" s="38"/>
      <c r="K12" s="38"/>
      <c r="L12" s="43">
        <v>1000</v>
      </c>
      <c r="M12" s="43"/>
      <c r="N12" s="43"/>
      <c r="O12" s="43"/>
      <c r="P12" s="43"/>
      <c r="Q12" s="43">
        <v>1000</v>
      </c>
    </row>
    <row r="13" ht="20.25" customHeight="1" spans="1:17">
      <c r="A13" s="23"/>
      <c r="B13" s="23" t="s">
        <v>523</v>
      </c>
      <c r="C13" s="23" t="str">
        <f>"A02020100"&amp;"  "&amp;"复印机"</f>
        <v>A02020100  复印机</v>
      </c>
      <c r="D13" s="44" t="s">
        <v>517</v>
      </c>
      <c r="E13" s="24">
        <v>1</v>
      </c>
      <c r="F13" s="43">
        <v>20000</v>
      </c>
      <c r="G13" s="43">
        <v>20000</v>
      </c>
      <c r="H13" s="38"/>
      <c r="I13" s="38"/>
      <c r="J13" s="38"/>
      <c r="K13" s="38"/>
      <c r="L13" s="43">
        <v>20000</v>
      </c>
      <c r="M13" s="43"/>
      <c r="N13" s="43"/>
      <c r="O13" s="43"/>
      <c r="P13" s="43"/>
      <c r="Q13" s="43">
        <v>20000</v>
      </c>
    </row>
    <row r="14" ht="20.25" customHeight="1" spans="1:17">
      <c r="A14" s="23"/>
      <c r="B14" s="23" t="s">
        <v>524</v>
      </c>
      <c r="C14" s="23" t="str">
        <f>"A05040101"&amp;"  "&amp;"复印纸"</f>
        <v>A05040101  复印纸</v>
      </c>
      <c r="D14" s="44" t="s">
        <v>521</v>
      </c>
      <c r="E14" s="24">
        <v>40</v>
      </c>
      <c r="F14" s="43">
        <v>7200</v>
      </c>
      <c r="G14" s="43">
        <v>7200</v>
      </c>
      <c r="H14" s="38"/>
      <c r="I14" s="38"/>
      <c r="J14" s="38"/>
      <c r="K14" s="38"/>
      <c r="L14" s="43">
        <v>7200</v>
      </c>
      <c r="M14" s="43"/>
      <c r="N14" s="43"/>
      <c r="O14" s="43"/>
      <c r="P14" s="43"/>
      <c r="Q14" s="43">
        <v>7200</v>
      </c>
    </row>
    <row r="15" ht="20.25" customHeight="1" spans="1:17">
      <c r="A15" s="23"/>
      <c r="B15" s="23" t="s">
        <v>525</v>
      </c>
      <c r="C15" s="23" t="str">
        <f>"A02061818"&amp;"  "&amp;"饮水器"</f>
        <v>A02061818  饮水器</v>
      </c>
      <c r="D15" s="44" t="s">
        <v>517</v>
      </c>
      <c r="E15" s="24">
        <v>2</v>
      </c>
      <c r="F15" s="43">
        <v>2000</v>
      </c>
      <c r="G15" s="43">
        <v>2000</v>
      </c>
      <c r="H15" s="38"/>
      <c r="I15" s="38"/>
      <c r="J15" s="38"/>
      <c r="K15" s="38"/>
      <c r="L15" s="43">
        <v>2000</v>
      </c>
      <c r="M15" s="43"/>
      <c r="N15" s="43"/>
      <c r="O15" s="43"/>
      <c r="P15" s="43"/>
      <c r="Q15" s="43">
        <v>2000</v>
      </c>
    </row>
    <row r="16" ht="20.25" customHeight="1" spans="1:17">
      <c r="A16" s="23"/>
      <c r="B16" s="23" t="s">
        <v>526</v>
      </c>
      <c r="C16" s="23" t="str">
        <f>"A02020501"&amp;"  "&amp;"数字照相机"</f>
        <v>A02020501  数字照相机</v>
      </c>
      <c r="D16" s="44" t="s">
        <v>517</v>
      </c>
      <c r="E16" s="24">
        <v>1</v>
      </c>
      <c r="F16" s="43">
        <v>5000</v>
      </c>
      <c r="G16" s="43">
        <v>5000</v>
      </c>
      <c r="H16" s="38"/>
      <c r="I16" s="38"/>
      <c r="J16" s="38"/>
      <c r="K16" s="38"/>
      <c r="L16" s="43">
        <v>5000</v>
      </c>
      <c r="M16" s="43"/>
      <c r="N16" s="43"/>
      <c r="O16" s="43"/>
      <c r="P16" s="43"/>
      <c r="Q16" s="43">
        <v>5000</v>
      </c>
    </row>
    <row r="17" ht="20.25" customHeight="1" spans="1:17">
      <c r="A17" s="23"/>
      <c r="B17" s="23" t="s">
        <v>527</v>
      </c>
      <c r="C17" s="23" t="str">
        <f>"A02021003"&amp;"  "&amp;"A4黑白打印机"</f>
        <v>A02021003  A4黑白打印机</v>
      </c>
      <c r="D17" s="44" t="s">
        <v>517</v>
      </c>
      <c r="E17" s="24">
        <v>2</v>
      </c>
      <c r="F17" s="43">
        <v>3000</v>
      </c>
      <c r="G17" s="43">
        <v>3000</v>
      </c>
      <c r="H17" s="38"/>
      <c r="I17" s="38"/>
      <c r="J17" s="38"/>
      <c r="K17" s="38"/>
      <c r="L17" s="43">
        <v>3000</v>
      </c>
      <c r="M17" s="43"/>
      <c r="N17" s="43"/>
      <c r="O17" s="43"/>
      <c r="P17" s="43"/>
      <c r="Q17" s="43">
        <v>3000</v>
      </c>
    </row>
    <row r="18" ht="20.25" customHeight="1" spans="1:17">
      <c r="A18" s="23"/>
      <c r="B18" s="23" t="s">
        <v>528</v>
      </c>
      <c r="C18" s="23" t="str">
        <f>"C23070200"&amp;"  "&amp;"公共公益宣传服务"</f>
        <v>C23070200  公共公益宣传服务</v>
      </c>
      <c r="D18" s="44" t="s">
        <v>519</v>
      </c>
      <c r="E18" s="24">
        <v>1</v>
      </c>
      <c r="F18" s="43">
        <v>200000</v>
      </c>
      <c r="G18" s="43">
        <v>200000</v>
      </c>
      <c r="H18" s="38"/>
      <c r="I18" s="38"/>
      <c r="J18" s="38"/>
      <c r="K18" s="38"/>
      <c r="L18" s="43">
        <v>200000</v>
      </c>
      <c r="M18" s="43"/>
      <c r="N18" s="43"/>
      <c r="O18" s="43"/>
      <c r="P18" s="43"/>
      <c r="Q18" s="43">
        <v>200000</v>
      </c>
    </row>
    <row r="19" ht="20.25" customHeight="1" spans="1:17">
      <c r="A19" s="23"/>
      <c r="B19" s="23" t="s">
        <v>529</v>
      </c>
      <c r="C19" s="23" t="str">
        <f>"A05010301"&amp;"  "&amp;"办公椅"</f>
        <v>A05010301  办公椅</v>
      </c>
      <c r="D19" s="44" t="s">
        <v>530</v>
      </c>
      <c r="E19" s="24">
        <v>6</v>
      </c>
      <c r="F19" s="43">
        <v>4800</v>
      </c>
      <c r="G19" s="43">
        <v>4800</v>
      </c>
      <c r="H19" s="38"/>
      <c r="I19" s="38"/>
      <c r="J19" s="38"/>
      <c r="K19" s="38"/>
      <c r="L19" s="43">
        <v>4800</v>
      </c>
      <c r="M19" s="43"/>
      <c r="N19" s="43"/>
      <c r="O19" s="43"/>
      <c r="P19" s="43"/>
      <c r="Q19" s="43">
        <v>4800</v>
      </c>
    </row>
    <row r="20" ht="20.25" customHeight="1" spans="1:17">
      <c r="A20" s="23"/>
      <c r="B20" s="23" t="s">
        <v>531</v>
      </c>
      <c r="C20" s="23" t="str">
        <f>"A02020400"&amp;"  "&amp;"多功能一体机"</f>
        <v>A02020400  多功能一体机</v>
      </c>
      <c r="D20" s="44" t="s">
        <v>517</v>
      </c>
      <c r="E20" s="24">
        <v>2</v>
      </c>
      <c r="F20" s="43">
        <v>6000</v>
      </c>
      <c r="G20" s="43">
        <v>6000</v>
      </c>
      <c r="H20" s="38"/>
      <c r="I20" s="38"/>
      <c r="J20" s="38"/>
      <c r="K20" s="38"/>
      <c r="L20" s="43">
        <v>6000</v>
      </c>
      <c r="M20" s="43"/>
      <c r="N20" s="43"/>
      <c r="O20" s="43"/>
      <c r="P20" s="43"/>
      <c r="Q20" s="43">
        <v>6000</v>
      </c>
    </row>
    <row r="21" ht="20.25" customHeight="1" spans="1:17">
      <c r="A21" s="23"/>
      <c r="B21" s="23" t="s">
        <v>532</v>
      </c>
      <c r="C21" s="23" t="str">
        <f>"A05010502"&amp;"  "&amp;"文件柜"</f>
        <v>A05010502  文件柜</v>
      </c>
      <c r="D21" s="44" t="s">
        <v>533</v>
      </c>
      <c r="E21" s="24">
        <v>4</v>
      </c>
      <c r="F21" s="43">
        <v>4000</v>
      </c>
      <c r="G21" s="43">
        <v>4000</v>
      </c>
      <c r="H21" s="38"/>
      <c r="I21" s="38"/>
      <c r="J21" s="38"/>
      <c r="K21" s="38"/>
      <c r="L21" s="43">
        <v>4000</v>
      </c>
      <c r="M21" s="43"/>
      <c r="N21" s="43"/>
      <c r="O21" s="43"/>
      <c r="P21" s="43"/>
      <c r="Q21" s="43">
        <v>4000</v>
      </c>
    </row>
    <row r="22" ht="20.25" customHeight="1" spans="1:17">
      <c r="A22" s="42" t="s">
        <v>211</v>
      </c>
      <c r="B22" s="23"/>
      <c r="C22" s="23"/>
      <c r="D22" s="23"/>
      <c r="E22" s="23"/>
      <c r="F22" s="43">
        <v>2550</v>
      </c>
      <c r="G22" s="43">
        <v>2550</v>
      </c>
      <c r="H22" s="43">
        <v>2550</v>
      </c>
      <c r="I22" s="43"/>
      <c r="J22" s="38"/>
      <c r="K22" s="38"/>
      <c r="L22" s="43"/>
      <c r="M22" s="43"/>
      <c r="N22" s="43"/>
      <c r="O22" s="43"/>
      <c r="P22" s="43"/>
      <c r="Q22" s="43"/>
    </row>
    <row r="23" ht="20.25" customHeight="1" spans="1:17">
      <c r="A23" s="23"/>
      <c r="B23" s="23" t="s">
        <v>534</v>
      </c>
      <c r="C23" s="23" t="str">
        <f>"A05040101"&amp;"  "&amp;"复印纸"</f>
        <v>A05040101  复印纸</v>
      </c>
      <c r="D23" s="44" t="s">
        <v>521</v>
      </c>
      <c r="E23" s="24">
        <v>15</v>
      </c>
      <c r="F23" s="43">
        <v>2550</v>
      </c>
      <c r="G23" s="43">
        <v>2550</v>
      </c>
      <c r="H23" s="38">
        <v>2550</v>
      </c>
      <c r="I23" s="38"/>
      <c r="J23" s="38"/>
      <c r="K23" s="38"/>
      <c r="L23" s="43"/>
      <c r="M23" s="43"/>
      <c r="N23" s="43"/>
      <c r="O23" s="43"/>
      <c r="P23" s="43"/>
      <c r="Q23" s="43"/>
    </row>
    <row r="24" ht="20.25" customHeight="1" spans="1:17">
      <c r="A24" s="42" t="s">
        <v>253</v>
      </c>
      <c r="B24" s="23"/>
      <c r="C24" s="23"/>
      <c r="D24" s="23"/>
      <c r="E24" s="23"/>
      <c r="F24" s="43">
        <v>29000</v>
      </c>
      <c r="G24" s="43">
        <v>29000</v>
      </c>
      <c r="H24" s="43">
        <v>29000</v>
      </c>
      <c r="I24" s="43"/>
      <c r="J24" s="38"/>
      <c r="K24" s="38"/>
      <c r="L24" s="43"/>
      <c r="M24" s="43"/>
      <c r="N24" s="43"/>
      <c r="O24" s="43"/>
      <c r="P24" s="43"/>
      <c r="Q24" s="43"/>
    </row>
    <row r="25" ht="20.25" customHeight="1" spans="1:17">
      <c r="A25" s="23"/>
      <c r="B25" s="23" t="s">
        <v>535</v>
      </c>
      <c r="C25" s="23" t="str">
        <f>"C23120302"&amp;"  "&amp;"车辆加油、添加燃料服务"</f>
        <v>C23120302  车辆加油、添加燃料服务</v>
      </c>
      <c r="D25" s="44" t="s">
        <v>536</v>
      </c>
      <c r="E25" s="24">
        <v>1</v>
      </c>
      <c r="F25" s="43">
        <v>18000</v>
      </c>
      <c r="G25" s="43">
        <v>18000</v>
      </c>
      <c r="H25" s="38">
        <v>18000</v>
      </c>
      <c r="I25" s="38"/>
      <c r="J25" s="38"/>
      <c r="K25" s="38"/>
      <c r="L25" s="43"/>
      <c r="M25" s="43"/>
      <c r="N25" s="43"/>
      <c r="O25" s="43"/>
      <c r="P25" s="43"/>
      <c r="Q25" s="43"/>
    </row>
    <row r="26" ht="20.25" customHeight="1" spans="1:17">
      <c r="A26" s="23"/>
      <c r="B26" s="23" t="s">
        <v>537</v>
      </c>
      <c r="C26" s="23" t="str">
        <f>"C23120301"&amp;"  "&amp;"车辆维修和保养服务"</f>
        <v>C23120301  车辆维修和保养服务</v>
      </c>
      <c r="D26" s="44" t="s">
        <v>536</v>
      </c>
      <c r="E26" s="24">
        <v>1</v>
      </c>
      <c r="F26" s="43">
        <v>6500</v>
      </c>
      <c r="G26" s="43">
        <v>6500</v>
      </c>
      <c r="H26" s="38">
        <v>6500</v>
      </c>
      <c r="I26" s="38"/>
      <c r="J26" s="38"/>
      <c r="K26" s="38"/>
      <c r="L26" s="43"/>
      <c r="M26" s="43"/>
      <c r="N26" s="43"/>
      <c r="O26" s="43"/>
      <c r="P26" s="43"/>
      <c r="Q26" s="43"/>
    </row>
    <row r="27" ht="20.25" customHeight="1" spans="1:17">
      <c r="A27" s="23"/>
      <c r="B27" s="23" t="s">
        <v>538</v>
      </c>
      <c r="C27" s="23" t="str">
        <f>"C1804010201"&amp;"  "&amp;"机动车保险服务"</f>
        <v>C1804010201  机动车保险服务</v>
      </c>
      <c r="D27" s="44" t="s">
        <v>536</v>
      </c>
      <c r="E27" s="24">
        <v>1</v>
      </c>
      <c r="F27" s="43">
        <v>4500</v>
      </c>
      <c r="G27" s="43">
        <v>4500</v>
      </c>
      <c r="H27" s="38">
        <v>4500</v>
      </c>
      <c r="I27" s="38"/>
      <c r="J27" s="38"/>
      <c r="K27" s="38"/>
      <c r="L27" s="43"/>
      <c r="M27" s="43"/>
      <c r="N27" s="43"/>
      <c r="O27" s="43"/>
      <c r="P27" s="43"/>
      <c r="Q27" s="43"/>
    </row>
    <row r="28" ht="20.25" customHeight="1" spans="1:17">
      <c r="A28" s="24" t="s">
        <v>33</v>
      </c>
      <c r="B28" s="24"/>
      <c r="C28" s="24"/>
      <c r="D28" s="44"/>
      <c r="E28" s="44"/>
      <c r="F28" s="43">
        <v>344350</v>
      </c>
      <c r="G28" s="43">
        <v>344350</v>
      </c>
      <c r="H28" s="43">
        <v>31550</v>
      </c>
      <c r="I28" s="43"/>
      <c r="J28" s="43"/>
      <c r="K28" s="43"/>
      <c r="L28" s="43">
        <v>312800</v>
      </c>
      <c r="M28" s="43"/>
      <c r="N28" s="43"/>
      <c r="O28" s="43"/>
      <c r="P28" s="43"/>
      <c r="Q28" s="43">
        <v>312800</v>
      </c>
    </row>
  </sheetData>
  <mergeCells count="17">
    <mergeCell ref="A1:M1"/>
    <mergeCell ref="A2:Q2"/>
    <mergeCell ref="A3:M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1" scale="68" fitToHeight="0"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I21" sqref="I21"/>
    </sheetView>
  </sheetViews>
  <sheetFormatPr defaultColWidth="8.85" defaultRowHeight="15" customHeight="1"/>
  <cols>
    <col min="1" max="14" width="11.625" customWidth="1"/>
  </cols>
  <sheetData>
    <row r="1" customHeight="1" spans="1:14">
      <c r="A1" s="20"/>
      <c r="B1" s="20"/>
      <c r="C1" s="20"/>
      <c r="D1" s="20"/>
      <c r="E1" s="20"/>
      <c r="F1" s="20"/>
      <c r="G1" s="20"/>
      <c r="H1" s="20"/>
      <c r="I1" s="20"/>
      <c r="J1" s="20"/>
      <c r="K1" s="20"/>
      <c r="L1" s="20"/>
      <c r="M1" s="20"/>
      <c r="N1" s="20" t="s">
        <v>539</v>
      </c>
    </row>
    <row r="2" ht="34.5" spans="1:14">
      <c r="A2" s="34" t="s">
        <v>540</v>
      </c>
      <c r="B2" s="34"/>
      <c r="C2" s="34"/>
      <c r="D2" s="34"/>
      <c r="E2" s="34"/>
      <c r="F2" s="34"/>
      <c r="G2" s="34"/>
      <c r="H2" s="34"/>
      <c r="I2" s="34"/>
      <c r="J2" s="34"/>
      <c r="K2" s="34"/>
      <c r="L2" s="34"/>
      <c r="M2" s="34"/>
      <c r="N2" s="34"/>
    </row>
    <row r="3" ht="22" customHeight="1" spans="1:14">
      <c r="A3" s="19" t="s">
        <v>2</v>
      </c>
      <c r="B3" s="19"/>
      <c r="C3" s="19"/>
      <c r="D3" s="19"/>
      <c r="E3" s="19"/>
      <c r="F3" s="19"/>
      <c r="G3" s="19"/>
      <c r="H3" s="19"/>
      <c r="I3" s="20"/>
      <c r="J3" s="20"/>
      <c r="K3" s="20"/>
      <c r="L3" s="20"/>
      <c r="M3" s="20"/>
      <c r="N3" s="20" t="s">
        <v>30</v>
      </c>
    </row>
    <row r="4" ht="27.15" customHeight="1" spans="1:14">
      <c r="A4" s="35" t="s">
        <v>504</v>
      </c>
      <c r="B4" s="35" t="s">
        <v>541</v>
      </c>
      <c r="C4" s="35" t="s">
        <v>542</v>
      </c>
      <c r="D4" s="35" t="s">
        <v>168</v>
      </c>
      <c r="E4" s="35"/>
      <c r="F4" s="35"/>
      <c r="G4" s="35"/>
      <c r="H4" s="35"/>
      <c r="I4" s="35"/>
      <c r="J4" s="35"/>
      <c r="K4" s="35"/>
      <c r="L4" s="35"/>
      <c r="M4" s="35"/>
      <c r="N4" s="35"/>
    </row>
    <row r="5" ht="23.4" customHeight="1" spans="1:14">
      <c r="A5" s="35" t="s">
        <v>510</v>
      </c>
      <c r="B5" s="35"/>
      <c r="C5" s="35" t="s">
        <v>543</v>
      </c>
      <c r="D5" s="35" t="s">
        <v>33</v>
      </c>
      <c r="E5" s="35" t="s">
        <v>36</v>
      </c>
      <c r="F5" s="35" t="s">
        <v>513</v>
      </c>
      <c r="G5" s="35" t="s">
        <v>514</v>
      </c>
      <c r="H5" s="35" t="s">
        <v>39</v>
      </c>
      <c r="I5" s="35" t="s">
        <v>515</v>
      </c>
      <c r="J5" s="35"/>
      <c r="K5" s="35"/>
      <c r="L5" s="35"/>
      <c r="M5" s="35"/>
      <c r="N5" s="35"/>
    </row>
    <row r="6" ht="28.65" customHeight="1" spans="1:14">
      <c r="A6" s="35"/>
      <c r="B6" s="35"/>
      <c r="C6" s="35"/>
      <c r="D6" s="35"/>
      <c r="E6" s="35" t="s">
        <v>35</v>
      </c>
      <c r="F6" s="35"/>
      <c r="G6" s="35"/>
      <c r="H6" s="35"/>
      <c r="I6" s="35" t="s">
        <v>35</v>
      </c>
      <c r="J6" s="35" t="s">
        <v>42</v>
      </c>
      <c r="K6" s="35" t="s">
        <v>43</v>
      </c>
      <c r="L6" s="36" t="s">
        <v>44</v>
      </c>
      <c r="M6" s="36" t="s">
        <v>45</v>
      </c>
      <c r="N6" s="36" t="s">
        <v>46</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23"/>
      <c r="B8" s="23"/>
      <c r="C8" s="23"/>
      <c r="D8" s="38"/>
      <c r="E8" s="38"/>
      <c r="F8" s="38"/>
      <c r="G8" s="38"/>
      <c r="H8" s="38"/>
      <c r="I8" s="38"/>
      <c r="J8" s="38"/>
      <c r="K8" s="38"/>
      <c r="L8" s="38"/>
      <c r="M8" s="38"/>
      <c r="N8" s="38"/>
    </row>
    <row r="9" ht="20.25" customHeight="1" spans="1:14">
      <c r="A9" s="23"/>
      <c r="B9" s="23"/>
      <c r="C9" s="23"/>
      <c r="D9" s="38"/>
      <c r="E9" s="38"/>
      <c r="F9" s="38"/>
      <c r="G9" s="38"/>
      <c r="H9" s="38"/>
      <c r="I9" s="38"/>
      <c r="J9" s="38"/>
      <c r="K9" s="38"/>
      <c r="L9" s="38"/>
      <c r="M9" s="38"/>
      <c r="N9" s="38"/>
    </row>
    <row r="10" ht="20.25" customHeight="1" spans="1:14">
      <c r="A10" s="24" t="s">
        <v>33</v>
      </c>
      <c r="B10" s="24"/>
      <c r="C10" s="24"/>
      <c r="D10" s="38"/>
      <c r="E10" s="38"/>
      <c r="F10" s="38"/>
      <c r="G10" s="38"/>
      <c r="H10" s="38"/>
      <c r="I10" s="38"/>
      <c r="J10" s="38"/>
      <c r="K10" s="38"/>
      <c r="L10" s="38"/>
      <c r="M10" s="38"/>
      <c r="N10" s="38"/>
    </row>
    <row r="12" ht="24" customHeight="1" spans="1:14">
      <c r="A12" s="25" t="s">
        <v>544</v>
      </c>
      <c r="B12" s="25"/>
      <c r="C12" s="25"/>
      <c r="D12" s="25"/>
      <c r="E12" s="25"/>
      <c r="F12" s="25"/>
      <c r="G12" s="25"/>
      <c r="H12" s="25"/>
      <c r="I12" s="25"/>
      <c r="J12" s="25"/>
    </row>
  </sheetData>
  <mergeCells count="15">
    <mergeCell ref="A1:I1"/>
    <mergeCell ref="A2:N2"/>
    <mergeCell ref="A3:H3"/>
    <mergeCell ref="D4:N4"/>
    <mergeCell ref="I5:N5"/>
    <mergeCell ref="A10:C10"/>
    <mergeCell ref="A12:J12"/>
    <mergeCell ref="A4:A6"/>
    <mergeCell ref="B4:B6"/>
    <mergeCell ref="C4:C6"/>
    <mergeCell ref="D5:D6"/>
    <mergeCell ref="E5:E6"/>
    <mergeCell ref="F5:F6"/>
    <mergeCell ref="G5:G6"/>
    <mergeCell ref="H5:H6"/>
  </mergeCells>
  <pageMargins left="0.751388888888889" right="0.751388888888889" top="1" bottom="1" header="0.5" footer="0.5"/>
  <pageSetup paperSize="1" scale="76"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D13" sqref="D13"/>
    </sheetView>
  </sheetViews>
  <sheetFormatPr defaultColWidth="8.85" defaultRowHeight="15" customHeight="1"/>
  <cols>
    <col min="1" max="2" width="11.625" customWidth="1"/>
    <col min="3" max="3" width="13.875" customWidth="1"/>
    <col min="4" max="14" width="11.625" customWidth="1"/>
  </cols>
  <sheetData>
    <row r="1" ht="24.15" customHeight="1" spans="1:14">
      <c r="A1" s="19"/>
      <c r="B1" s="19"/>
      <c r="C1" s="19"/>
      <c r="D1" s="19"/>
      <c r="E1" s="19"/>
      <c r="F1" s="19"/>
      <c r="G1" s="19"/>
      <c r="H1" s="19"/>
      <c r="I1" s="19"/>
      <c r="J1" s="19"/>
      <c r="K1" s="19"/>
      <c r="L1" s="19"/>
      <c r="M1" s="19"/>
      <c r="N1" s="20" t="s">
        <v>545</v>
      </c>
    </row>
    <row r="2" ht="34.5" spans="1:14">
      <c r="A2" s="26" t="s">
        <v>546</v>
      </c>
      <c r="B2" s="26"/>
      <c r="C2" s="26"/>
      <c r="D2" s="26"/>
      <c r="E2" s="26"/>
      <c r="F2" s="26"/>
      <c r="G2" s="26"/>
      <c r="H2" s="26"/>
      <c r="I2" s="26"/>
      <c r="J2" s="26"/>
      <c r="K2" s="26"/>
      <c r="L2" s="26"/>
      <c r="M2" s="26"/>
      <c r="N2" s="26"/>
    </row>
    <row r="3" ht="22" customHeight="1" spans="1:14">
      <c r="A3" s="28" t="s">
        <v>2</v>
      </c>
      <c r="B3" s="29"/>
      <c r="C3" s="29"/>
      <c r="D3" s="30"/>
      <c r="E3" s="19"/>
      <c r="F3" s="19"/>
      <c r="G3" s="19"/>
      <c r="H3" s="19"/>
      <c r="I3" s="19"/>
      <c r="J3" s="19"/>
      <c r="K3" s="19"/>
      <c r="L3" s="19"/>
      <c r="M3" s="19"/>
      <c r="N3" s="20" t="s">
        <v>30</v>
      </c>
    </row>
    <row r="4" ht="22.5" customHeight="1" spans="1:14">
      <c r="A4" s="32" t="s">
        <v>547</v>
      </c>
      <c r="B4" s="32" t="s">
        <v>168</v>
      </c>
      <c r="C4" s="32"/>
      <c r="D4" s="32"/>
      <c r="E4" s="32" t="s">
        <v>548</v>
      </c>
      <c r="F4" s="32"/>
      <c r="G4" s="32"/>
      <c r="H4" s="32"/>
      <c r="I4" s="32"/>
      <c r="J4" s="32"/>
      <c r="K4" s="32"/>
      <c r="L4" s="32"/>
      <c r="M4" s="32"/>
      <c r="N4" s="32"/>
    </row>
    <row r="5" ht="22.5" customHeight="1" spans="1:14">
      <c r="A5" s="32"/>
      <c r="B5" s="32" t="s">
        <v>33</v>
      </c>
      <c r="C5" s="32" t="s">
        <v>36</v>
      </c>
      <c r="D5" s="32" t="s">
        <v>513</v>
      </c>
      <c r="E5" s="33" t="s">
        <v>549</v>
      </c>
      <c r="F5" s="33" t="s">
        <v>550</v>
      </c>
      <c r="G5" s="33" t="s">
        <v>551</v>
      </c>
      <c r="H5" s="33" t="s">
        <v>552</v>
      </c>
      <c r="I5" s="33" t="s">
        <v>553</v>
      </c>
      <c r="J5" s="33" t="s">
        <v>554</v>
      </c>
      <c r="K5" s="33" t="s">
        <v>555</v>
      </c>
      <c r="L5" s="33" t="s">
        <v>556</v>
      </c>
      <c r="M5" s="33" t="s">
        <v>557</v>
      </c>
      <c r="N5" s="33" t="s">
        <v>558</v>
      </c>
    </row>
    <row r="6" ht="18.75" customHeight="1" spans="1:14">
      <c r="A6" s="32" t="s">
        <v>47</v>
      </c>
      <c r="B6" s="32" t="s">
        <v>48</v>
      </c>
      <c r="C6" s="32" t="s">
        <v>49</v>
      </c>
      <c r="D6" s="32" t="s">
        <v>50</v>
      </c>
      <c r="E6" s="32" t="s">
        <v>51</v>
      </c>
      <c r="F6" s="32" t="s">
        <v>52</v>
      </c>
      <c r="G6" s="32" t="s">
        <v>53</v>
      </c>
      <c r="H6" s="32" t="s">
        <v>54</v>
      </c>
      <c r="I6" s="32" t="s">
        <v>55</v>
      </c>
      <c r="J6" s="32" t="s">
        <v>72</v>
      </c>
      <c r="K6" s="32" t="s">
        <v>475</v>
      </c>
      <c r="L6" s="32" t="s">
        <v>559</v>
      </c>
      <c r="M6" s="32" t="s">
        <v>560</v>
      </c>
      <c r="N6" s="32" t="s">
        <v>561</v>
      </c>
    </row>
    <row r="7" ht="18.75" customHeight="1" spans="1:14">
      <c r="A7" s="23"/>
      <c r="B7" s="23"/>
      <c r="C7" s="23"/>
      <c r="D7" s="23"/>
      <c r="E7" s="23"/>
      <c r="F7" s="23"/>
      <c r="G7" s="23"/>
      <c r="H7" s="23"/>
      <c r="I7" s="23"/>
      <c r="J7" s="23"/>
      <c r="K7" s="23"/>
      <c r="L7" s="23"/>
      <c r="M7" s="23"/>
      <c r="N7" s="23"/>
    </row>
    <row r="8" ht="18.75" customHeight="1" spans="1:14">
      <c r="A8" s="24"/>
      <c r="B8" s="23"/>
      <c r="C8" s="23"/>
      <c r="D8" s="23"/>
      <c r="E8" s="23"/>
      <c r="F8" s="23"/>
      <c r="G8" s="23"/>
      <c r="H8" s="23"/>
      <c r="I8" s="23"/>
      <c r="J8" s="23"/>
      <c r="K8" s="23"/>
      <c r="L8" s="23"/>
      <c r="M8" s="23"/>
      <c r="N8" s="23"/>
    </row>
    <row r="10" ht="23" customHeight="1" spans="1:14">
      <c r="A10" s="25" t="s">
        <v>562</v>
      </c>
      <c r="B10" s="25"/>
      <c r="C10" s="25"/>
      <c r="D10" s="25"/>
      <c r="E10" s="25"/>
      <c r="F10" s="25"/>
      <c r="G10" s="25"/>
      <c r="H10" s="25"/>
      <c r="I10" s="25"/>
      <c r="J10" s="25"/>
    </row>
  </sheetData>
  <mergeCells count="6">
    <mergeCell ref="A2:N2"/>
    <mergeCell ref="A3:D3"/>
    <mergeCell ref="B4:D4"/>
    <mergeCell ref="E4:N4"/>
    <mergeCell ref="A10:J10"/>
    <mergeCell ref="A4:A5"/>
  </mergeCells>
  <pageMargins left="0.751388888888889" right="0.751388888888889" top="1" bottom="1" header="0.5" footer="0.5"/>
  <pageSetup paperSize="1" scale="74" fitToHeight="0"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I20" sqref="I20"/>
    </sheetView>
  </sheetViews>
  <sheetFormatPr defaultColWidth="8.85" defaultRowHeight="15" customHeight="1"/>
  <cols>
    <col min="1" max="10" width="12.625" customWidth="1"/>
  </cols>
  <sheetData>
    <row r="1" ht="18.75" customHeight="1" spans="1:10">
      <c r="A1" s="19"/>
      <c r="B1" s="19"/>
      <c r="C1" s="19"/>
      <c r="D1" s="19"/>
      <c r="E1" s="19"/>
      <c r="F1" s="19"/>
      <c r="G1" s="19"/>
      <c r="H1" s="19"/>
      <c r="I1" s="19"/>
      <c r="J1" s="20" t="s">
        <v>563</v>
      </c>
    </row>
    <row r="2" ht="34.5" spans="1:10">
      <c r="A2" s="26" t="s">
        <v>564</v>
      </c>
      <c r="B2" s="27"/>
      <c r="C2" s="27"/>
      <c r="D2" s="27"/>
      <c r="E2" s="27"/>
      <c r="F2" s="27"/>
      <c r="G2" s="27"/>
      <c r="H2" s="27"/>
      <c r="I2" s="27"/>
      <c r="J2" s="27"/>
    </row>
    <row r="3" ht="21.3" customHeight="1" spans="1:10">
      <c r="A3" s="28" t="s">
        <v>2</v>
      </c>
      <c r="B3" s="29"/>
      <c r="C3" s="29"/>
      <c r="D3" s="30"/>
      <c r="E3" s="31"/>
      <c r="F3" s="31"/>
      <c r="G3" s="31"/>
      <c r="H3" s="31"/>
      <c r="I3" s="31"/>
      <c r="J3" s="31"/>
    </row>
    <row r="4" ht="27.15" customHeight="1" spans="1:10">
      <c r="A4" s="22" t="s">
        <v>298</v>
      </c>
      <c r="B4" s="22" t="s">
        <v>299</v>
      </c>
      <c r="C4" s="22" t="s">
        <v>300</v>
      </c>
      <c r="D4" s="22" t="s">
        <v>301</v>
      </c>
      <c r="E4" s="22" t="s">
        <v>302</v>
      </c>
      <c r="F4" s="22" t="s">
        <v>565</v>
      </c>
      <c r="G4" s="22" t="s">
        <v>304</v>
      </c>
      <c r="H4" s="22" t="s">
        <v>566</v>
      </c>
      <c r="I4" s="22" t="s">
        <v>306</v>
      </c>
      <c r="J4" s="22" t="s">
        <v>307</v>
      </c>
    </row>
    <row r="5" ht="18.75" customHeight="1" spans="1:10">
      <c r="A5" s="22" t="s">
        <v>47</v>
      </c>
      <c r="B5" s="22" t="s">
        <v>48</v>
      </c>
      <c r="C5" s="22" t="s">
        <v>49</v>
      </c>
      <c r="D5" s="22" t="s">
        <v>50</v>
      </c>
      <c r="E5" s="22" t="s">
        <v>51</v>
      </c>
      <c r="F5" s="22" t="s">
        <v>52</v>
      </c>
      <c r="G5" s="22" t="s">
        <v>53</v>
      </c>
      <c r="H5" s="22" t="s">
        <v>54</v>
      </c>
      <c r="I5" s="22" t="s">
        <v>55</v>
      </c>
      <c r="J5" s="22" t="s">
        <v>72</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9" ht="22" customHeight="1" spans="1:10">
      <c r="A9" s="25" t="s">
        <v>567</v>
      </c>
      <c r="B9" s="25"/>
      <c r="C9" s="25"/>
      <c r="D9" s="25"/>
      <c r="E9" s="25"/>
      <c r="F9" s="25"/>
      <c r="G9" s="25"/>
      <c r="H9" s="25"/>
      <c r="I9" s="25"/>
      <c r="J9" s="25"/>
    </row>
  </sheetData>
  <mergeCells count="3">
    <mergeCell ref="A2:J2"/>
    <mergeCell ref="A3:D3"/>
    <mergeCell ref="A9:J9"/>
  </mergeCells>
  <pageMargins left="0.751388888888889" right="0.751388888888889" top="1" bottom="1" header="0.5" footer="0.5"/>
  <pageSetup paperSize="1" scale="97" fitToHeight="0"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C13" sqref="C13"/>
    </sheetView>
  </sheetViews>
  <sheetFormatPr defaultColWidth="8.85" defaultRowHeight="15" customHeight="1" outlineLevelCol="7"/>
  <cols>
    <col min="1" max="2" width="15.625" customWidth="1"/>
    <col min="3" max="3" width="18.375" customWidth="1"/>
    <col min="4" max="8" width="15.625" customWidth="1"/>
  </cols>
  <sheetData>
    <row r="1" ht="18.75" customHeight="1" spans="1:8">
      <c r="A1" s="19"/>
      <c r="B1" s="19"/>
      <c r="C1" s="19"/>
      <c r="D1" s="19"/>
      <c r="E1" s="19"/>
      <c r="F1" s="19"/>
      <c r="G1" s="19"/>
      <c r="H1" s="20" t="s">
        <v>568</v>
      </c>
    </row>
    <row r="2" ht="34.5" spans="1:8">
      <c r="A2" s="21" t="s">
        <v>569</v>
      </c>
      <c r="B2" s="21"/>
      <c r="C2" s="21"/>
      <c r="D2" s="21"/>
      <c r="E2" s="21"/>
      <c r="F2" s="21"/>
      <c r="G2" s="21"/>
      <c r="H2" s="21"/>
    </row>
    <row r="3" ht="23" customHeight="1" spans="1:8">
      <c r="A3" s="19" t="s">
        <v>2</v>
      </c>
      <c r="B3" s="19"/>
      <c r="C3" s="19"/>
      <c r="D3" s="19"/>
      <c r="E3" s="19"/>
      <c r="F3" s="19"/>
      <c r="G3" s="19"/>
      <c r="H3" s="19"/>
    </row>
    <row r="4" ht="18.75" customHeight="1" spans="1:8">
      <c r="A4" s="22" t="s">
        <v>161</v>
      </c>
      <c r="B4" s="22" t="s">
        <v>570</v>
      </c>
      <c r="C4" s="22" t="s">
        <v>571</v>
      </c>
      <c r="D4" s="22" t="s">
        <v>572</v>
      </c>
      <c r="E4" s="22" t="s">
        <v>511</v>
      </c>
      <c r="F4" s="22" t="s">
        <v>573</v>
      </c>
      <c r="G4" s="22"/>
      <c r="H4" s="22"/>
    </row>
    <row r="5" ht="18.75" customHeight="1" spans="1:8">
      <c r="A5" s="22"/>
      <c r="B5" s="22"/>
      <c r="C5" s="22"/>
      <c r="D5" s="22"/>
      <c r="E5" s="22"/>
      <c r="F5" s="22" t="s">
        <v>508</v>
      </c>
      <c r="G5" s="22" t="s">
        <v>574</v>
      </c>
      <c r="H5" s="22" t="s">
        <v>575</v>
      </c>
    </row>
    <row r="6" ht="18.75" customHeight="1" spans="1:8">
      <c r="A6" s="22" t="s">
        <v>47</v>
      </c>
      <c r="B6" s="22" t="s">
        <v>48</v>
      </c>
      <c r="C6" s="22" t="s">
        <v>49</v>
      </c>
      <c r="D6" s="22" t="s">
        <v>50</v>
      </c>
      <c r="E6" s="22" t="s">
        <v>51</v>
      </c>
      <c r="F6" s="22" t="s">
        <v>52</v>
      </c>
      <c r="G6" s="22" t="s">
        <v>53</v>
      </c>
      <c r="H6" s="22" t="s">
        <v>54</v>
      </c>
    </row>
    <row r="7" ht="18.75" customHeight="1" spans="1:8">
      <c r="A7" s="23"/>
      <c r="B7" s="23"/>
      <c r="C7" s="23"/>
      <c r="D7" s="23"/>
      <c r="E7" s="24"/>
      <c r="F7" s="24"/>
      <c r="G7" s="16"/>
      <c r="H7" s="16"/>
    </row>
    <row r="9" ht="24" customHeight="1" spans="1:8">
      <c r="A9" s="25" t="s">
        <v>576</v>
      </c>
      <c r="B9" s="25"/>
      <c r="C9" s="25"/>
      <c r="D9" s="25"/>
      <c r="E9" s="25"/>
      <c r="F9" s="25"/>
      <c r="G9" s="25"/>
      <c r="H9" s="25"/>
    </row>
  </sheetData>
  <mergeCells count="9">
    <mergeCell ref="A2:H2"/>
    <mergeCell ref="A3:C3"/>
    <mergeCell ref="F4:H4"/>
    <mergeCell ref="A9:H9"/>
    <mergeCell ref="A4:A5"/>
    <mergeCell ref="B4:B5"/>
    <mergeCell ref="C4:C5"/>
    <mergeCell ref="D4:D5"/>
    <mergeCell ref="E4:E5"/>
  </mergeCells>
  <pageMargins left="0.751388888888889" right="0.751388888888889" top="1" bottom="1" header="0.5" footer="0.5"/>
  <pageSetup paperSize="1" scale="96"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F16" sqref="F16"/>
    </sheetView>
  </sheetViews>
  <sheetFormatPr defaultColWidth="8.85" defaultRowHeight="15" customHeight="1"/>
  <cols>
    <col min="1" max="8" width="11.625" customWidth="1"/>
    <col min="9" max="9" width="13.25" customWidth="1"/>
    <col min="10" max="10" width="15.125" customWidth="1"/>
    <col min="11" max="11" width="11.625" customWidth="1"/>
  </cols>
  <sheetData>
    <row r="1" ht="18.75" customHeight="1" spans="1:11">
      <c r="A1" s="1"/>
      <c r="B1" s="1"/>
      <c r="C1" s="1"/>
      <c r="D1" s="1"/>
      <c r="E1" s="1"/>
      <c r="F1" s="1"/>
      <c r="G1" s="1"/>
      <c r="H1" s="2"/>
      <c r="I1" s="2"/>
      <c r="J1" s="2"/>
      <c r="K1" s="2" t="s">
        <v>577</v>
      </c>
    </row>
    <row r="2" ht="34.5" spans="1:11">
      <c r="A2" s="3" t="s">
        <v>578</v>
      </c>
      <c r="B2" s="3"/>
      <c r="C2" s="3"/>
      <c r="D2" s="3"/>
      <c r="E2" s="3"/>
      <c r="F2" s="3"/>
      <c r="G2" s="3"/>
      <c r="H2" s="3"/>
      <c r="I2" s="3"/>
      <c r="J2" s="3"/>
      <c r="K2" s="3"/>
    </row>
    <row r="3" ht="21" customHeight="1" spans="1:11">
      <c r="A3" s="4" t="s">
        <v>2</v>
      </c>
      <c r="B3" s="4"/>
      <c r="C3" s="4"/>
      <c r="D3" s="4"/>
      <c r="E3" s="4"/>
      <c r="F3" s="4"/>
      <c r="G3" s="4"/>
      <c r="H3" s="5"/>
      <c r="I3" s="5"/>
      <c r="J3" s="5"/>
      <c r="K3" s="2" t="s">
        <v>30</v>
      </c>
    </row>
    <row r="4" ht="18.75" customHeight="1" spans="1:11">
      <c r="A4" s="12" t="s">
        <v>258</v>
      </c>
      <c r="B4" s="12" t="s">
        <v>163</v>
      </c>
      <c r="C4" s="12" t="s">
        <v>259</v>
      </c>
      <c r="D4" s="12" t="s">
        <v>579</v>
      </c>
      <c r="E4" s="12" t="s">
        <v>165</v>
      </c>
      <c r="F4" s="12" t="s">
        <v>580</v>
      </c>
      <c r="G4" s="12" t="s">
        <v>167</v>
      </c>
      <c r="H4" s="12" t="s">
        <v>33</v>
      </c>
      <c r="I4" s="12" t="s">
        <v>581</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33</v>
      </c>
      <c r="B10" s="17"/>
      <c r="C10" s="17"/>
      <c r="D10" s="17"/>
      <c r="E10" s="17"/>
      <c r="F10" s="17"/>
      <c r="G10" s="17"/>
      <c r="H10" s="16"/>
      <c r="I10" s="16"/>
      <c r="J10" s="16"/>
      <c r="K10" s="16"/>
    </row>
    <row r="12" ht="23" customHeight="1" spans="1:11">
      <c r="A12" s="18" t="s">
        <v>582</v>
      </c>
      <c r="B12" s="18"/>
      <c r="C12" s="18"/>
      <c r="D12" s="18"/>
      <c r="E12" s="18"/>
      <c r="F12" s="18"/>
      <c r="G12" s="18"/>
      <c r="H12" s="18"/>
      <c r="I12" s="18"/>
    </row>
  </sheetData>
  <mergeCells count="16">
    <mergeCell ref="A2:K2"/>
    <mergeCell ref="A3:G3"/>
    <mergeCell ref="I4:K4"/>
    <mergeCell ref="A10:G10"/>
    <mergeCell ref="A12:I12"/>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1" scale="92" fitToHeight="0"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G13" sqref="G13"/>
    </sheetView>
  </sheetViews>
  <sheetFormatPr defaultColWidth="8.85" defaultRowHeight="15" customHeight="1" outlineLevelCol="6"/>
  <cols>
    <col min="1" max="1" width="28.5" customWidth="1"/>
    <col min="2" max="2" width="13.5" customWidth="1"/>
    <col min="3" max="3" width="35.7083333333333" customWidth="1"/>
    <col min="4" max="4" width="6.625" customWidth="1"/>
    <col min="5" max="5" width="11.625" customWidth="1"/>
    <col min="6" max="7" width="17.1416666666667" customWidth="1"/>
  </cols>
  <sheetData>
    <row r="1" ht="18.75" customHeight="1" spans="1:7">
      <c r="A1" s="1"/>
      <c r="B1" s="1"/>
      <c r="C1" s="1"/>
      <c r="D1" s="1"/>
      <c r="E1" s="2"/>
      <c r="F1" s="2"/>
      <c r="G1" s="2" t="s">
        <v>583</v>
      </c>
    </row>
    <row r="2" ht="34.5" spans="1:7">
      <c r="A2" s="3" t="s">
        <v>584</v>
      </c>
      <c r="B2" s="3"/>
      <c r="C2" s="3"/>
      <c r="D2" s="3"/>
      <c r="E2" s="3"/>
      <c r="F2" s="3"/>
      <c r="G2" s="3"/>
    </row>
    <row r="3" ht="24.15" customHeight="1" spans="1:7">
      <c r="A3" s="4" t="s">
        <v>2</v>
      </c>
      <c r="B3" s="4"/>
      <c r="C3" s="4"/>
      <c r="D3" s="4"/>
      <c r="E3" s="5"/>
      <c r="F3" s="5"/>
      <c r="G3" s="2" t="s">
        <v>30</v>
      </c>
    </row>
    <row r="4" ht="18.75" customHeight="1" spans="1:7">
      <c r="A4" s="6" t="s">
        <v>259</v>
      </c>
      <c r="B4" s="6" t="s">
        <v>258</v>
      </c>
      <c r="C4" s="6" t="s">
        <v>163</v>
      </c>
      <c r="D4" s="6" t="s">
        <v>585</v>
      </c>
      <c r="E4" s="6" t="s">
        <v>36</v>
      </c>
      <c r="F4" s="6"/>
      <c r="G4" s="6"/>
    </row>
    <row r="5" ht="18.75" customHeight="1" spans="1:7">
      <c r="A5" s="6"/>
      <c r="B5" s="6"/>
      <c r="C5" s="6"/>
      <c r="D5" s="6"/>
      <c r="E5" s="6">
        <v>2026</v>
      </c>
      <c r="F5" s="6">
        <v>2027</v>
      </c>
      <c r="G5" s="6">
        <v>2028</v>
      </c>
    </row>
    <row r="6" ht="7" customHeight="1" spans="1:7">
      <c r="A6" s="6"/>
      <c r="B6" s="6"/>
      <c r="C6" s="6"/>
      <c r="D6" s="6"/>
      <c r="E6" s="6"/>
      <c r="F6" s="6"/>
      <c r="G6" s="6"/>
    </row>
    <row r="7" ht="18.75" customHeight="1" spans="1:7">
      <c r="A7" s="7" t="s">
        <v>47</v>
      </c>
      <c r="B7" s="7">
        <v>2</v>
      </c>
      <c r="C7" s="7">
        <v>3</v>
      </c>
      <c r="D7" s="7">
        <v>4</v>
      </c>
      <c r="E7" s="7">
        <v>5</v>
      </c>
      <c r="F7" s="7">
        <v>6</v>
      </c>
      <c r="G7" s="7">
        <v>7</v>
      </c>
    </row>
    <row r="8" ht="20.25" customHeight="1" spans="1:7">
      <c r="A8" s="8" t="s">
        <v>57</v>
      </c>
      <c r="B8" s="8" t="s">
        <v>264</v>
      </c>
      <c r="C8" s="9" t="s">
        <v>263</v>
      </c>
      <c r="D8" s="10" t="s">
        <v>586</v>
      </c>
      <c r="E8" s="11">
        <v>500000</v>
      </c>
      <c r="F8" s="11"/>
      <c r="G8" s="11"/>
    </row>
    <row r="9" ht="20.25" customHeight="1" spans="1:7">
      <c r="A9" s="8" t="s">
        <v>57</v>
      </c>
      <c r="B9" s="8" t="s">
        <v>269</v>
      </c>
      <c r="C9" s="9" t="s">
        <v>268</v>
      </c>
      <c r="D9" s="10" t="s">
        <v>586</v>
      </c>
      <c r="E9" s="11">
        <v>479980</v>
      </c>
      <c r="F9" s="11"/>
      <c r="G9" s="11"/>
    </row>
    <row r="10" ht="20.25" customHeight="1" spans="1:7">
      <c r="A10" s="8" t="s">
        <v>57</v>
      </c>
      <c r="B10" s="8" t="s">
        <v>269</v>
      </c>
      <c r="C10" s="9" t="s">
        <v>271</v>
      </c>
      <c r="D10" s="10" t="s">
        <v>586</v>
      </c>
      <c r="E10" s="11">
        <v>223700</v>
      </c>
      <c r="F10" s="11"/>
      <c r="G10" s="11"/>
    </row>
    <row r="11" ht="20.25" customHeight="1" spans="1:7">
      <c r="A11" s="8" t="s">
        <v>57</v>
      </c>
      <c r="B11" s="8" t="s">
        <v>269</v>
      </c>
      <c r="C11" s="9" t="s">
        <v>273</v>
      </c>
      <c r="D11" s="10" t="s">
        <v>586</v>
      </c>
      <c r="E11" s="11">
        <v>509185.92</v>
      </c>
      <c r="F11" s="11"/>
      <c r="G11" s="11"/>
    </row>
    <row r="12" ht="20.25" customHeight="1" spans="1:7">
      <c r="A12" s="8" t="s">
        <v>57</v>
      </c>
      <c r="B12" s="8" t="s">
        <v>269</v>
      </c>
      <c r="C12" s="9" t="s">
        <v>279</v>
      </c>
      <c r="D12" s="10" t="s">
        <v>586</v>
      </c>
      <c r="E12" s="11">
        <v>5423960</v>
      </c>
      <c r="F12" s="11"/>
      <c r="G12" s="11"/>
    </row>
    <row r="13" ht="20.25" customHeight="1" spans="1:7">
      <c r="A13" s="8" t="s">
        <v>57</v>
      </c>
      <c r="B13" s="8" t="s">
        <v>269</v>
      </c>
      <c r="C13" s="9" t="s">
        <v>284</v>
      </c>
      <c r="D13" s="10" t="s">
        <v>586</v>
      </c>
      <c r="E13" s="11">
        <v>102000</v>
      </c>
      <c r="F13" s="11"/>
      <c r="G13" s="11"/>
    </row>
    <row r="14" ht="20.25" customHeight="1" spans="1:7">
      <c r="A14" s="8" t="s">
        <v>57</v>
      </c>
      <c r="B14" s="8" t="s">
        <v>269</v>
      </c>
      <c r="C14" s="9" t="s">
        <v>286</v>
      </c>
      <c r="D14" s="10" t="s">
        <v>586</v>
      </c>
      <c r="E14" s="11">
        <v>138700</v>
      </c>
      <c r="F14" s="11"/>
      <c r="G14" s="11"/>
    </row>
    <row r="15" ht="20.25" customHeight="1" spans="1:7">
      <c r="A15" s="8" t="s">
        <v>57</v>
      </c>
      <c r="B15" s="8" t="s">
        <v>282</v>
      </c>
      <c r="C15" s="9" t="s">
        <v>288</v>
      </c>
      <c r="D15" s="10" t="s">
        <v>586</v>
      </c>
      <c r="E15" s="11">
        <v>100000</v>
      </c>
      <c r="F15" s="11"/>
      <c r="G15" s="11"/>
    </row>
    <row r="16" ht="20.25" customHeight="1" spans="1:7">
      <c r="A16" s="10" t="s">
        <v>33</v>
      </c>
      <c r="B16" s="10"/>
      <c r="C16" s="10"/>
      <c r="D16" s="10"/>
      <c r="E16" s="11">
        <v>7477525.92</v>
      </c>
      <c r="F16" s="11"/>
      <c r="G16" s="11"/>
    </row>
  </sheetData>
  <mergeCells count="11">
    <mergeCell ref="A2:G2"/>
    <mergeCell ref="A3:D3"/>
    <mergeCell ref="E4:G4"/>
    <mergeCell ref="A16:D16"/>
    <mergeCell ref="A4:A6"/>
    <mergeCell ref="B4:B6"/>
    <mergeCell ref="C4:C6"/>
    <mergeCell ref="D4:D6"/>
    <mergeCell ref="E5:E6"/>
    <mergeCell ref="F5:F6"/>
    <mergeCell ref="G5:G6"/>
  </mergeCells>
  <pageMargins left="0.751388888888889" right="0.751388888888889" top="1" bottom="1" header="0.5" footer="0.5"/>
  <pageSetup paperSize="1" scale="94"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G17" sqref="G17"/>
    </sheetView>
  </sheetViews>
  <sheetFormatPr defaultColWidth="8.85" defaultRowHeight="15" customHeight="1"/>
  <cols>
    <col min="1" max="1" width="7.875" customWidth="1"/>
    <col min="2" max="2" width="30.25" customWidth="1"/>
    <col min="3" max="3" width="11.625" customWidth="1"/>
    <col min="4" max="4" width="12.125" customWidth="1"/>
    <col min="5" max="5" width="13" customWidth="1"/>
    <col min="6" max="6" width="9.5" customWidth="1"/>
    <col min="7" max="7" width="9.625" customWidth="1"/>
    <col min="8" max="8" width="9.5" customWidth="1"/>
    <col min="9" max="9" width="12.75" customWidth="1"/>
    <col min="10" max="10" width="9.375" customWidth="1"/>
    <col min="11" max="11" width="8.75" customWidth="1"/>
    <col min="12" max="12" width="7.25" customWidth="1"/>
    <col min="13" max="13" width="9.125" customWidth="1"/>
    <col min="14" max="14" width="11" customWidth="1"/>
    <col min="15" max="15" width="4.875" customWidth="1"/>
    <col min="16" max="16" width="7" customWidth="1"/>
    <col min="17" max="17" width="9" customWidth="1"/>
    <col min="18" max="18" width="9.5" customWidth="1"/>
    <col min="19" max="19" width="7.5"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18.75" customHeight="1" spans="1:19">
      <c r="A3" s="4" t="s">
        <v>2</v>
      </c>
      <c r="B3" s="4"/>
      <c r="C3" s="4"/>
      <c r="D3" s="4"/>
      <c r="E3" s="58"/>
      <c r="F3" s="58"/>
      <c r="G3" s="58"/>
      <c r="H3" s="58"/>
      <c r="I3" s="5"/>
      <c r="J3" s="5"/>
      <c r="K3" s="5"/>
      <c r="L3" s="5"/>
      <c r="M3" s="5"/>
      <c r="N3" s="5"/>
      <c r="O3" s="5"/>
      <c r="P3" s="5"/>
      <c r="Q3" s="5"/>
      <c r="R3" s="5"/>
      <c r="S3" s="2" t="s">
        <v>30</v>
      </c>
    </row>
    <row r="4" ht="18.75" customHeight="1" spans="1:19">
      <c r="A4" s="12" t="s">
        <v>31</v>
      </c>
      <c r="B4" s="73" t="s">
        <v>32</v>
      </c>
      <c r="C4" s="73" t="s">
        <v>33</v>
      </c>
      <c r="D4" s="73" t="s">
        <v>34</v>
      </c>
      <c r="E4" s="73"/>
      <c r="F4" s="73"/>
      <c r="G4" s="73"/>
      <c r="H4" s="73"/>
      <c r="I4" s="73"/>
      <c r="J4" s="74"/>
      <c r="K4" s="74"/>
      <c r="L4" s="74"/>
      <c r="M4" s="74"/>
      <c r="N4" s="74"/>
      <c r="O4" s="73" t="s">
        <v>21</v>
      </c>
      <c r="P4" s="73"/>
      <c r="Q4" s="73"/>
      <c r="R4" s="73"/>
      <c r="S4" s="73"/>
    </row>
    <row r="5" ht="18.75" customHeight="1" spans="1:19">
      <c r="A5" s="12"/>
      <c r="B5" s="73"/>
      <c r="C5" s="73"/>
      <c r="D5" s="75" t="s">
        <v>35</v>
      </c>
      <c r="E5" s="75" t="s">
        <v>36</v>
      </c>
      <c r="F5" s="75" t="s">
        <v>37</v>
      </c>
      <c r="G5" s="75" t="s">
        <v>38</v>
      </c>
      <c r="H5" s="75" t="s">
        <v>39</v>
      </c>
      <c r="I5" s="76" t="s">
        <v>40</v>
      </c>
      <c r="J5" s="77"/>
      <c r="K5" s="77"/>
      <c r="L5" s="77"/>
      <c r="M5" s="77"/>
      <c r="N5" s="77"/>
      <c r="O5" s="76" t="s">
        <v>35</v>
      </c>
      <c r="P5" s="75" t="s">
        <v>36</v>
      </c>
      <c r="Q5" s="75" t="s">
        <v>37</v>
      </c>
      <c r="R5" s="75" t="s">
        <v>38</v>
      </c>
      <c r="S5" s="75" t="s">
        <v>41</v>
      </c>
    </row>
    <row r="6" ht="41" customHeight="1" spans="1:19">
      <c r="A6" s="12"/>
      <c r="B6" s="73"/>
      <c r="C6" s="73"/>
      <c r="D6" s="75"/>
      <c r="E6" s="75"/>
      <c r="F6" s="75"/>
      <c r="G6" s="75"/>
      <c r="H6" s="75"/>
      <c r="I6" s="76" t="s">
        <v>35</v>
      </c>
      <c r="J6" s="76" t="s">
        <v>42</v>
      </c>
      <c r="K6" s="75" t="s">
        <v>43</v>
      </c>
      <c r="L6" s="75" t="s">
        <v>44</v>
      </c>
      <c r="M6" s="75" t="s">
        <v>45</v>
      </c>
      <c r="N6" s="76" t="s">
        <v>46</v>
      </c>
      <c r="O6" s="76"/>
      <c r="P6" s="75"/>
      <c r="Q6" s="75"/>
      <c r="R6" s="75"/>
      <c r="S6" s="75"/>
    </row>
    <row r="7" ht="18.75" customHeight="1" spans="1:19">
      <c r="A7" s="78" t="s">
        <v>47</v>
      </c>
      <c r="B7" s="13" t="s">
        <v>48</v>
      </c>
      <c r="C7" s="13" t="s">
        <v>49</v>
      </c>
      <c r="D7" s="13" t="s">
        <v>50</v>
      </c>
      <c r="E7" s="78" t="s">
        <v>51</v>
      </c>
      <c r="F7" s="13" t="s">
        <v>52</v>
      </c>
      <c r="G7" s="13" t="s">
        <v>53</v>
      </c>
      <c r="H7" s="78" t="s">
        <v>54</v>
      </c>
      <c r="I7" s="13" t="s">
        <v>55</v>
      </c>
      <c r="J7" s="13">
        <v>10</v>
      </c>
      <c r="K7" s="13">
        <v>11</v>
      </c>
      <c r="L7" s="13">
        <v>12</v>
      </c>
      <c r="M7" s="13">
        <v>13</v>
      </c>
      <c r="N7" s="13">
        <v>14</v>
      </c>
      <c r="O7" s="13">
        <v>15</v>
      </c>
      <c r="P7" s="13">
        <v>16</v>
      </c>
      <c r="Q7" s="13">
        <v>17</v>
      </c>
      <c r="R7" s="13">
        <v>18</v>
      </c>
      <c r="S7" s="13">
        <v>19</v>
      </c>
    </row>
    <row r="8" ht="20.25" customHeight="1" spans="1:19">
      <c r="A8" s="15" t="s">
        <v>56</v>
      </c>
      <c r="B8" s="15" t="s">
        <v>57</v>
      </c>
      <c r="C8" s="16">
        <v>17181989.09</v>
      </c>
      <c r="D8" s="16">
        <v>14469189.09</v>
      </c>
      <c r="E8" s="16">
        <v>14469189.09</v>
      </c>
      <c r="F8" s="16"/>
      <c r="G8" s="16"/>
      <c r="H8" s="16"/>
      <c r="I8" s="16">
        <v>2712800</v>
      </c>
      <c r="J8" s="16"/>
      <c r="K8" s="16"/>
      <c r="L8" s="16"/>
      <c r="M8" s="16"/>
      <c r="N8" s="16">
        <v>2712800</v>
      </c>
      <c r="O8" s="16"/>
      <c r="P8" s="16"/>
      <c r="Q8" s="16"/>
      <c r="R8" s="16"/>
      <c r="S8" s="16"/>
    </row>
    <row r="9" ht="20.25" customHeight="1" spans="1:19">
      <c r="A9" s="49" t="s">
        <v>33</v>
      </c>
      <c r="B9" s="49"/>
      <c r="C9" s="16">
        <v>17181989.09</v>
      </c>
      <c r="D9" s="16">
        <v>14469189.09</v>
      </c>
      <c r="E9" s="16">
        <v>14469189.09</v>
      </c>
      <c r="F9" s="16"/>
      <c r="G9" s="16"/>
      <c r="H9" s="16"/>
      <c r="I9" s="16">
        <v>2712800</v>
      </c>
      <c r="J9" s="16"/>
      <c r="K9" s="16"/>
      <c r="L9" s="16"/>
      <c r="M9" s="16"/>
      <c r="N9" s="16">
        <v>2712800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1" scale="61"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Zeros="0" workbookViewId="0">
      <selection activeCell="B6" sqref="B6"/>
    </sheetView>
  </sheetViews>
  <sheetFormatPr defaultColWidth="8.85" defaultRowHeight="15" customHeight="1"/>
  <cols>
    <col min="1" max="1" width="12.125" customWidth="1"/>
    <col min="2" max="2" width="32" customWidth="1"/>
    <col min="3" max="3" width="12.375" customWidth="1"/>
    <col min="4" max="4" width="12.625" customWidth="1"/>
    <col min="5" max="5" width="12.5" customWidth="1"/>
    <col min="6" max="6" width="11.25" customWidth="1"/>
    <col min="7" max="7" width="8.75" customWidth="1"/>
    <col min="8" max="8" width="8.375" customWidth="1"/>
    <col min="9" max="9" width="10.375" customWidth="1"/>
    <col min="10" max="10" width="13.125" customWidth="1"/>
    <col min="11" max="11" width="8.375" customWidth="1"/>
    <col min="12" max="12" width="9.75" customWidth="1"/>
    <col min="13" max="14" width="9.875" customWidth="1"/>
    <col min="15" max="15" width="12.25" customWidth="1"/>
  </cols>
  <sheetData>
    <row r="1" ht="18.75" customHeight="1" spans="1:15">
      <c r="A1" s="1"/>
      <c r="B1" s="1"/>
      <c r="C1" s="1"/>
      <c r="D1" s="1"/>
      <c r="E1" s="1"/>
      <c r="F1" s="1"/>
      <c r="G1" s="1"/>
      <c r="H1" s="1"/>
      <c r="I1" s="1"/>
      <c r="J1" s="2"/>
      <c r="K1" s="2"/>
      <c r="L1" s="2"/>
      <c r="M1" s="2"/>
      <c r="N1" s="2"/>
      <c r="O1" s="2" t="s">
        <v>58</v>
      </c>
    </row>
    <row r="2" ht="30" customHeight="1" spans="1:15">
      <c r="A2" s="3" t="s">
        <v>59</v>
      </c>
      <c r="B2" s="3"/>
      <c r="C2" s="3"/>
      <c r="D2" s="3"/>
      <c r="E2" s="3"/>
      <c r="F2" s="3"/>
      <c r="G2" s="3"/>
      <c r="H2" s="3"/>
      <c r="I2" s="3"/>
      <c r="J2" s="3"/>
      <c r="K2" s="56"/>
      <c r="L2" s="56"/>
      <c r="M2" s="56"/>
      <c r="N2" s="56"/>
      <c r="O2" s="56"/>
    </row>
    <row r="3" ht="21" customHeight="1" spans="1:15">
      <c r="A3" s="46" t="s">
        <v>2</v>
      </c>
      <c r="B3" s="46"/>
      <c r="C3" s="46"/>
      <c r="D3" s="46"/>
      <c r="E3" s="46"/>
      <c r="F3" s="46"/>
      <c r="G3" s="46"/>
      <c r="H3" s="46"/>
      <c r="I3" s="46"/>
      <c r="J3" s="2"/>
      <c r="K3" s="2"/>
      <c r="L3" s="2"/>
      <c r="M3" s="2"/>
      <c r="N3" s="2"/>
      <c r="O3" s="2" t="s">
        <v>30</v>
      </c>
    </row>
    <row r="4" ht="18.75" customHeight="1" spans="1:15">
      <c r="A4" s="12" t="s">
        <v>60</v>
      </c>
      <c r="B4" s="12" t="s">
        <v>61</v>
      </c>
      <c r="C4" s="33" t="s">
        <v>33</v>
      </c>
      <c r="D4" s="33" t="s">
        <v>36</v>
      </c>
      <c r="E4" s="33"/>
      <c r="F4" s="33"/>
      <c r="G4" s="12" t="s">
        <v>62</v>
      </c>
      <c r="H4" s="12" t="s">
        <v>38</v>
      </c>
      <c r="I4" s="12" t="s">
        <v>63</v>
      </c>
      <c r="J4" s="33" t="s">
        <v>64</v>
      </c>
      <c r="K4" s="33"/>
      <c r="L4" s="33"/>
      <c r="M4" s="33"/>
      <c r="N4" s="33"/>
      <c r="O4" s="33"/>
    </row>
    <row r="5" ht="29" customHeight="1" spans="1:15">
      <c r="A5" s="12"/>
      <c r="B5" s="12"/>
      <c r="C5" s="33"/>
      <c r="D5" s="33" t="s">
        <v>35</v>
      </c>
      <c r="E5" s="33" t="s">
        <v>65</v>
      </c>
      <c r="F5" s="33" t="s">
        <v>66</v>
      </c>
      <c r="G5" s="12"/>
      <c r="H5" s="12"/>
      <c r="I5" s="12"/>
      <c r="J5" s="33" t="s">
        <v>35</v>
      </c>
      <c r="K5" s="33" t="s">
        <v>67</v>
      </c>
      <c r="L5" s="64" t="s">
        <v>68</v>
      </c>
      <c r="M5" s="64" t="s">
        <v>69</v>
      </c>
      <c r="N5" s="64" t="s">
        <v>70</v>
      </c>
      <c r="O5" s="13" t="s">
        <v>71</v>
      </c>
    </row>
    <row r="6" ht="18.75" customHeight="1" spans="1:15">
      <c r="A6" s="13" t="s">
        <v>47</v>
      </c>
      <c r="B6" s="13" t="s">
        <v>48</v>
      </c>
      <c r="C6" s="13" t="s">
        <v>49</v>
      </c>
      <c r="D6" s="13" t="s">
        <v>50</v>
      </c>
      <c r="E6" s="13" t="s">
        <v>51</v>
      </c>
      <c r="F6" s="13" t="s">
        <v>52</v>
      </c>
      <c r="G6" s="13" t="s">
        <v>53</v>
      </c>
      <c r="H6" s="13" t="s">
        <v>54</v>
      </c>
      <c r="I6" s="13" t="s">
        <v>55</v>
      </c>
      <c r="J6" s="13" t="s">
        <v>72</v>
      </c>
      <c r="K6" s="13">
        <v>11</v>
      </c>
      <c r="L6" s="13">
        <v>12</v>
      </c>
      <c r="M6" s="13">
        <v>13</v>
      </c>
      <c r="N6" s="13">
        <v>14</v>
      </c>
      <c r="O6" s="13">
        <v>15</v>
      </c>
    </row>
    <row r="7" ht="20.25" customHeight="1" spans="1:15">
      <c r="A7" s="15" t="s">
        <v>73</v>
      </c>
      <c r="B7" s="15" t="s">
        <v>74</v>
      </c>
      <c r="C7" s="16">
        <v>4000</v>
      </c>
      <c r="D7" s="16"/>
      <c r="E7" s="16"/>
      <c r="F7" s="16"/>
      <c r="G7" s="16"/>
      <c r="H7" s="16"/>
      <c r="I7" s="16"/>
      <c r="J7" s="16">
        <v>4000</v>
      </c>
      <c r="K7" s="16"/>
      <c r="L7" s="16"/>
      <c r="M7" s="16"/>
      <c r="N7" s="16"/>
      <c r="O7" s="16">
        <v>4000</v>
      </c>
    </row>
    <row r="8" ht="20.25" customHeight="1" spans="1:15">
      <c r="A8" s="66" t="s">
        <v>75</v>
      </c>
      <c r="B8" s="66" t="s">
        <v>76</v>
      </c>
      <c r="C8" s="16">
        <v>4000</v>
      </c>
      <c r="D8" s="16"/>
      <c r="E8" s="16"/>
      <c r="F8" s="16"/>
      <c r="G8" s="16"/>
      <c r="H8" s="16"/>
      <c r="I8" s="16"/>
      <c r="J8" s="16">
        <v>4000</v>
      </c>
      <c r="K8" s="16"/>
      <c r="L8" s="16"/>
      <c r="M8" s="16"/>
      <c r="N8" s="16"/>
      <c r="O8" s="16">
        <v>4000</v>
      </c>
    </row>
    <row r="9" ht="20.25" customHeight="1" spans="1:15">
      <c r="A9" s="67" t="s">
        <v>77</v>
      </c>
      <c r="B9" s="67" t="s">
        <v>78</v>
      </c>
      <c r="C9" s="16">
        <v>4000</v>
      </c>
      <c r="D9" s="16"/>
      <c r="E9" s="16"/>
      <c r="F9" s="16"/>
      <c r="G9" s="16"/>
      <c r="H9" s="16"/>
      <c r="I9" s="16"/>
      <c r="J9" s="16">
        <v>4000</v>
      </c>
      <c r="K9" s="16"/>
      <c r="L9" s="16"/>
      <c r="M9" s="16"/>
      <c r="N9" s="16"/>
      <c r="O9" s="16">
        <v>4000</v>
      </c>
    </row>
    <row r="10" ht="20.25" customHeight="1" spans="1:15">
      <c r="A10" s="15" t="s">
        <v>79</v>
      </c>
      <c r="B10" s="15" t="s">
        <v>80</v>
      </c>
      <c r="C10" s="16">
        <v>845382.97</v>
      </c>
      <c r="D10" s="16">
        <v>845382.97</v>
      </c>
      <c r="E10" s="16">
        <v>845382.97</v>
      </c>
      <c r="F10" s="16"/>
      <c r="G10" s="16"/>
      <c r="H10" s="16"/>
      <c r="I10" s="16"/>
      <c r="J10" s="16"/>
      <c r="K10" s="16"/>
      <c r="L10" s="16"/>
      <c r="M10" s="16"/>
      <c r="N10" s="16"/>
      <c r="O10" s="16"/>
    </row>
    <row r="11" ht="20.25" customHeight="1" spans="1:15">
      <c r="A11" s="66" t="s">
        <v>81</v>
      </c>
      <c r="B11" s="66" t="s">
        <v>82</v>
      </c>
      <c r="C11" s="16">
        <v>845382.97</v>
      </c>
      <c r="D11" s="16">
        <v>845382.97</v>
      </c>
      <c r="E11" s="16">
        <v>845382.97</v>
      </c>
      <c r="F11" s="16"/>
      <c r="G11" s="16"/>
      <c r="H11" s="16"/>
      <c r="I11" s="16"/>
      <c r="J11" s="16"/>
      <c r="K11" s="16"/>
      <c r="L11" s="16"/>
      <c r="M11" s="16"/>
      <c r="N11" s="16"/>
      <c r="O11" s="16"/>
    </row>
    <row r="12" ht="20.25" customHeight="1" spans="1:15">
      <c r="A12" s="67" t="s">
        <v>83</v>
      </c>
      <c r="B12" s="67" t="s">
        <v>84</v>
      </c>
      <c r="C12" s="16">
        <v>125400</v>
      </c>
      <c r="D12" s="16">
        <v>125400</v>
      </c>
      <c r="E12" s="16">
        <v>125400</v>
      </c>
      <c r="F12" s="16"/>
      <c r="G12" s="16"/>
      <c r="H12" s="16"/>
      <c r="I12" s="16"/>
      <c r="J12" s="16"/>
      <c r="K12" s="16"/>
      <c r="L12" s="16"/>
      <c r="M12" s="16"/>
      <c r="N12" s="16"/>
      <c r="O12" s="16"/>
    </row>
    <row r="13" ht="20.25" customHeight="1" spans="1:15">
      <c r="A13" s="67" t="s">
        <v>85</v>
      </c>
      <c r="B13" s="67" t="s">
        <v>86</v>
      </c>
      <c r="C13" s="16">
        <v>364636</v>
      </c>
      <c r="D13" s="16">
        <v>364636</v>
      </c>
      <c r="E13" s="16">
        <v>364636</v>
      </c>
      <c r="F13" s="16"/>
      <c r="G13" s="16"/>
      <c r="H13" s="16"/>
      <c r="I13" s="16"/>
      <c r="J13" s="16"/>
      <c r="K13" s="16"/>
      <c r="L13" s="16"/>
      <c r="M13" s="16"/>
      <c r="N13" s="16"/>
      <c r="O13" s="16"/>
    </row>
    <row r="14" ht="20.25" customHeight="1" spans="1:15">
      <c r="A14" s="67" t="s">
        <v>87</v>
      </c>
      <c r="B14" s="67" t="s">
        <v>88</v>
      </c>
      <c r="C14" s="16">
        <v>355346.97</v>
      </c>
      <c r="D14" s="16">
        <v>355346.97</v>
      </c>
      <c r="E14" s="16">
        <v>355346.97</v>
      </c>
      <c r="F14" s="16"/>
      <c r="G14" s="16"/>
      <c r="H14" s="16"/>
      <c r="I14" s="16"/>
      <c r="J14" s="16"/>
      <c r="K14" s="16"/>
      <c r="L14" s="16"/>
      <c r="M14" s="16"/>
      <c r="N14" s="16"/>
      <c r="O14" s="16"/>
    </row>
    <row r="15" ht="20.25" customHeight="1" spans="1:15">
      <c r="A15" s="15" t="s">
        <v>89</v>
      </c>
      <c r="B15" s="15" t="s">
        <v>90</v>
      </c>
      <c r="C15" s="16">
        <v>16026774.12</v>
      </c>
      <c r="D15" s="16">
        <v>13317974.12</v>
      </c>
      <c r="E15" s="16">
        <v>5840448.2</v>
      </c>
      <c r="F15" s="16">
        <v>7477525.92</v>
      </c>
      <c r="G15" s="16"/>
      <c r="H15" s="16"/>
      <c r="I15" s="16"/>
      <c r="J15" s="16">
        <v>2708800</v>
      </c>
      <c r="K15" s="16"/>
      <c r="L15" s="16"/>
      <c r="M15" s="16"/>
      <c r="N15" s="16"/>
      <c r="O15" s="16">
        <v>2708800</v>
      </c>
    </row>
    <row r="16" ht="20.25" customHeight="1" spans="1:15">
      <c r="A16" s="66" t="s">
        <v>91</v>
      </c>
      <c r="B16" s="66" t="s">
        <v>92</v>
      </c>
      <c r="C16" s="16">
        <v>5789521.43</v>
      </c>
      <c r="D16" s="16">
        <v>5434330.51</v>
      </c>
      <c r="E16" s="16">
        <v>5434330.51</v>
      </c>
      <c r="F16" s="16"/>
      <c r="G16" s="16"/>
      <c r="H16" s="16"/>
      <c r="I16" s="16"/>
      <c r="J16" s="16">
        <v>355190.92</v>
      </c>
      <c r="K16" s="16"/>
      <c r="L16" s="16"/>
      <c r="M16" s="16"/>
      <c r="N16" s="16"/>
      <c r="O16" s="16">
        <v>355190.92</v>
      </c>
    </row>
    <row r="17" ht="20.25" customHeight="1" spans="1:15">
      <c r="A17" s="67" t="s">
        <v>93</v>
      </c>
      <c r="B17" s="67" t="s">
        <v>94</v>
      </c>
      <c r="C17" s="16">
        <v>5789521.43</v>
      </c>
      <c r="D17" s="16">
        <v>5434330.51</v>
      </c>
      <c r="E17" s="16">
        <v>5434330.51</v>
      </c>
      <c r="F17" s="16"/>
      <c r="G17" s="16"/>
      <c r="H17" s="16"/>
      <c r="I17" s="16"/>
      <c r="J17" s="16">
        <v>355190.92</v>
      </c>
      <c r="K17" s="16"/>
      <c r="L17" s="16"/>
      <c r="M17" s="16"/>
      <c r="N17" s="16"/>
      <c r="O17" s="16">
        <v>355190.92</v>
      </c>
    </row>
    <row r="18" ht="20.25" customHeight="1" spans="1:15">
      <c r="A18" s="66" t="s">
        <v>95</v>
      </c>
      <c r="B18" s="66" t="s">
        <v>96</v>
      </c>
      <c r="C18" s="16">
        <v>1305000</v>
      </c>
      <c r="D18" s="16">
        <v>1305000</v>
      </c>
      <c r="E18" s="16"/>
      <c r="F18" s="16">
        <v>1305000</v>
      </c>
      <c r="G18" s="16"/>
      <c r="H18" s="16"/>
      <c r="I18" s="16"/>
      <c r="J18" s="16"/>
      <c r="K18" s="16"/>
      <c r="L18" s="16"/>
      <c r="M18" s="16"/>
      <c r="N18" s="16"/>
      <c r="O18" s="16"/>
    </row>
    <row r="19" ht="20.25" customHeight="1" spans="1:15">
      <c r="A19" s="67" t="s">
        <v>97</v>
      </c>
      <c r="B19" s="67" t="s">
        <v>98</v>
      </c>
      <c r="C19" s="16">
        <v>1305000</v>
      </c>
      <c r="D19" s="16">
        <v>1305000</v>
      </c>
      <c r="E19" s="16"/>
      <c r="F19" s="16">
        <v>1305000</v>
      </c>
      <c r="G19" s="16"/>
      <c r="H19" s="16"/>
      <c r="I19" s="16"/>
      <c r="J19" s="16"/>
      <c r="K19" s="16"/>
      <c r="L19" s="16"/>
      <c r="M19" s="16"/>
      <c r="N19" s="16"/>
      <c r="O19" s="16"/>
    </row>
    <row r="20" ht="20.25" customHeight="1" spans="1:15">
      <c r="A20" s="66" t="s">
        <v>99</v>
      </c>
      <c r="B20" s="66" t="s">
        <v>100</v>
      </c>
      <c r="C20" s="16">
        <v>3664289.08</v>
      </c>
      <c r="D20" s="16">
        <v>1320680</v>
      </c>
      <c r="E20" s="16"/>
      <c r="F20" s="16">
        <v>1320680</v>
      </c>
      <c r="G20" s="16"/>
      <c r="H20" s="16"/>
      <c r="I20" s="16"/>
      <c r="J20" s="16">
        <v>2343609.08</v>
      </c>
      <c r="K20" s="16"/>
      <c r="L20" s="16"/>
      <c r="M20" s="16"/>
      <c r="N20" s="16"/>
      <c r="O20" s="16">
        <v>2343609.08</v>
      </c>
    </row>
    <row r="21" ht="20.25" customHeight="1" spans="1:15">
      <c r="A21" s="67" t="s">
        <v>101</v>
      </c>
      <c r="B21" s="67" t="s">
        <v>102</v>
      </c>
      <c r="C21" s="16">
        <v>479980</v>
      </c>
      <c r="D21" s="16">
        <v>479980</v>
      </c>
      <c r="E21" s="16"/>
      <c r="F21" s="16">
        <v>479980</v>
      </c>
      <c r="G21" s="16"/>
      <c r="H21" s="16"/>
      <c r="I21" s="16"/>
      <c r="J21" s="16"/>
      <c r="K21" s="16"/>
      <c r="L21" s="16"/>
      <c r="M21" s="16"/>
      <c r="N21" s="16"/>
      <c r="O21" s="16"/>
    </row>
    <row r="22" ht="20.25" customHeight="1" spans="1:15">
      <c r="A22" s="67" t="s">
        <v>103</v>
      </c>
      <c r="B22" s="67" t="s">
        <v>104</v>
      </c>
      <c r="C22" s="16">
        <v>2402509.08</v>
      </c>
      <c r="D22" s="16">
        <v>340700</v>
      </c>
      <c r="E22" s="16"/>
      <c r="F22" s="16">
        <v>340700</v>
      </c>
      <c r="G22" s="16"/>
      <c r="H22" s="16"/>
      <c r="I22" s="16"/>
      <c r="J22" s="16">
        <v>2061809.08</v>
      </c>
      <c r="K22" s="16"/>
      <c r="L22" s="16"/>
      <c r="M22" s="16"/>
      <c r="N22" s="16"/>
      <c r="O22" s="16">
        <v>2061809.08</v>
      </c>
    </row>
    <row r="23" ht="20.25" customHeight="1" spans="1:15">
      <c r="A23" s="67" t="s">
        <v>105</v>
      </c>
      <c r="B23" s="67" t="s">
        <v>106</v>
      </c>
      <c r="C23" s="16">
        <v>781800</v>
      </c>
      <c r="D23" s="16">
        <v>500000</v>
      </c>
      <c r="E23" s="16"/>
      <c r="F23" s="16">
        <v>500000</v>
      </c>
      <c r="G23" s="16"/>
      <c r="H23" s="16"/>
      <c r="I23" s="16"/>
      <c r="J23" s="16">
        <v>281800</v>
      </c>
      <c r="K23" s="16"/>
      <c r="L23" s="16"/>
      <c r="M23" s="16"/>
      <c r="N23" s="16"/>
      <c r="O23" s="16">
        <v>281800</v>
      </c>
    </row>
    <row r="24" ht="20.25" customHeight="1" spans="1:15">
      <c r="A24" s="66" t="s">
        <v>107</v>
      </c>
      <c r="B24" s="66" t="s">
        <v>108</v>
      </c>
      <c r="C24" s="16">
        <v>4638145.92</v>
      </c>
      <c r="D24" s="16">
        <v>4628145.92</v>
      </c>
      <c r="E24" s="16"/>
      <c r="F24" s="16">
        <v>4628145.92</v>
      </c>
      <c r="G24" s="16"/>
      <c r="H24" s="16"/>
      <c r="I24" s="16"/>
      <c r="J24" s="16">
        <v>10000</v>
      </c>
      <c r="K24" s="16"/>
      <c r="L24" s="16"/>
      <c r="M24" s="16"/>
      <c r="N24" s="16"/>
      <c r="O24" s="16">
        <v>10000</v>
      </c>
    </row>
    <row r="25" ht="20.25" customHeight="1" spans="1:15">
      <c r="A25" s="67" t="s">
        <v>109</v>
      </c>
      <c r="B25" s="67" t="s">
        <v>110</v>
      </c>
      <c r="C25" s="16">
        <v>1081485.92</v>
      </c>
      <c r="D25" s="16">
        <v>1071485.92</v>
      </c>
      <c r="E25" s="16"/>
      <c r="F25" s="16">
        <v>1071485.92</v>
      </c>
      <c r="G25" s="16"/>
      <c r="H25" s="16"/>
      <c r="I25" s="16"/>
      <c r="J25" s="16">
        <v>10000</v>
      </c>
      <c r="K25" s="16"/>
      <c r="L25" s="16"/>
      <c r="M25" s="16"/>
      <c r="N25" s="16"/>
      <c r="O25" s="16">
        <v>10000</v>
      </c>
    </row>
    <row r="26" ht="20.25" customHeight="1" spans="1:15">
      <c r="A26" s="67" t="s">
        <v>111</v>
      </c>
      <c r="B26" s="67" t="s">
        <v>112</v>
      </c>
      <c r="C26" s="16">
        <v>3556660</v>
      </c>
      <c r="D26" s="16">
        <v>3556660</v>
      </c>
      <c r="E26" s="16"/>
      <c r="F26" s="16">
        <v>3556660</v>
      </c>
      <c r="G26" s="16"/>
      <c r="H26" s="16"/>
      <c r="I26" s="16"/>
      <c r="J26" s="16"/>
      <c r="K26" s="16"/>
      <c r="L26" s="16"/>
      <c r="M26" s="16"/>
      <c r="N26" s="16"/>
      <c r="O26" s="16"/>
    </row>
    <row r="27" ht="20.25" customHeight="1" spans="1:15">
      <c r="A27" s="66" t="s">
        <v>113</v>
      </c>
      <c r="B27" s="66" t="s">
        <v>114</v>
      </c>
      <c r="C27" s="16">
        <v>406117.69</v>
      </c>
      <c r="D27" s="16">
        <v>406117.69</v>
      </c>
      <c r="E27" s="16">
        <v>406117.69</v>
      </c>
      <c r="F27" s="16"/>
      <c r="G27" s="16"/>
      <c r="H27" s="16"/>
      <c r="I27" s="16"/>
      <c r="J27" s="16"/>
      <c r="K27" s="16"/>
      <c r="L27" s="16"/>
      <c r="M27" s="16"/>
      <c r="N27" s="16"/>
      <c r="O27" s="16"/>
    </row>
    <row r="28" ht="20.25" customHeight="1" spans="1:15">
      <c r="A28" s="67" t="s">
        <v>115</v>
      </c>
      <c r="B28" s="67" t="s">
        <v>116</v>
      </c>
      <c r="C28" s="16">
        <v>171186.75</v>
      </c>
      <c r="D28" s="16">
        <v>171186.75</v>
      </c>
      <c r="E28" s="16">
        <v>171186.75</v>
      </c>
      <c r="F28" s="16"/>
      <c r="G28" s="16"/>
      <c r="H28" s="16"/>
      <c r="I28" s="16"/>
      <c r="J28" s="16"/>
      <c r="K28" s="16"/>
      <c r="L28" s="16"/>
      <c r="M28" s="16"/>
      <c r="N28" s="16"/>
      <c r="O28" s="16"/>
    </row>
    <row r="29" ht="20.25" customHeight="1" spans="1:15">
      <c r="A29" s="67" t="s">
        <v>117</v>
      </c>
      <c r="B29" s="67" t="s">
        <v>118</v>
      </c>
      <c r="C29" s="16">
        <v>17968.17</v>
      </c>
      <c r="D29" s="16">
        <v>17968.17</v>
      </c>
      <c r="E29" s="16">
        <v>17968.17</v>
      </c>
      <c r="F29" s="16"/>
      <c r="G29" s="16"/>
      <c r="H29" s="16"/>
      <c r="I29" s="16"/>
      <c r="J29" s="16"/>
      <c r="K29" s="16"/>
      <c r="L29" s="16"/>
      <c r="M29" s="16"/>
      <c r="N29" s="16"/>
      <c r="O29" s="16"/>
    </row>
    <row r="30" ht="20.25" customHeight="1" spans="1:15">
      <c r="A30" s="67" t="s">
        <v>119</v>
      </c>
      <c r="B30" s="67" t="s">
        <v>120</v>
      </c>
      <c r="C30" s="16">
        <v>192580.89</v>
      </c>
      <c r="D30" s="16">
        <v>192580.89</v>
      </c>
      <c r="E30" s="16">
        <v>192580.89</v>
      </c>
      <c r="F30" s="16"/>
      <c r="G30" s="16"/>
      <c r="H30" s="16"/>
      <c r="I30" s="16"/>
      <c r="J30" s="16"/>
      <c r="K30" s="16"/>
      <c r="L30" s="16"/>
      <c r="M30" s="16"/>
      <c r="N30" s="16"/>
      <c r="O30" s="16"/>
    </row>
    <row r="31" ht="20.25" customHeight="1" spans="1:15">
      <c r="A31" s="67" t="s">
        <v>121</v>
      </c>
      <c r="B31" s="67" t="s">
        <v>122</v>
      </c>
      <c r="C31" s="16">
        <v>24381.88</v>
      </c>
      <c r="D31" s="16">
        <v>24381.88</v>
      </c>
      <c r="E31" s="16">
        <v>24381.88</v>
      </c>
      <c r="F31" s="16"/>
      <c r="G31" s="16"/>
      <c r="H31" s="16"/>
      <c r="I31" s="16"/>
      <c r="J31" s="16"/>
      <c r="K31" s="16"/>
      <c r="L31" s="16"/>
      <c r="M31" s="16"/>
      <c r="N31" s="16"/>
      <c r="O31" s="16"/>
    </row>
    <row r="32" ht="20.25" customHeight="1" spans="1:15">
      <c r="A32" s="66" t="s">
        <v>123</v>
      </c>
      <c r="B32" s="66" t="s">
        <v>124</v>
      </c>
      <c r="C32" s="16">
        <v>223700</v>
      </c>
      <c r="D32" s="16">
        <v>223700</v>
      </c>
      <c r="E32" s="16"/>
      <c r="F32" s="16">
        <v>223700</v>
      </c>
      <c r="G32" s="16"/>
      <c r="H32" s="16"/>
      <c r="I32" s="16"/>
      <c r="J32" s="16"/>
      <c r="K32" s="16"/>
      <c r="L32" s="16"/>
      <c r="M32" s="16"/>
      <c r="N32" s="16"/>
      <c r="O32" s="16"/>
    </row>
    <row r="33" ht="20.25" customHeight="1" spans="1:15">
      <c r="A33" s="67" t="s">
        <v>125</v>
      </c>
      <c r="B33" s="67" t="s">
        <v>126</v>
      </c>
      <c r="C33" s="16">
        <v>223700</v>
      </c>
      <c r="D33" s="16">
        <v>223700</v>
      </c>
      <c r="E33" s="16"/>
      <c r="F33" s="16">
        <v>223700</v>
      </c>
      <c r="G33" s="16"/>
      <c r="H33" s="16"/>
      <c r="I33" s="16"/>
      <c r="J33" s="16"/>
      <c r="K33" s="16"/>
      <c r="L33" s="16"/>
      <c r="M33" s="16"/>
      <c r="N33" s="16"/>
      <c r="O33" s="16"/>
    </row>
    <row r="34" ht="20.25" customHeight="1" spans="1:15">
      <c r="A34" s="15" t="s">
        <v>127</v>
      </c>
      <c r="B34" s="15" t="s">
        <v>128</v>
      </c>
      <c r="C34" s="16">
        <v>305832</v>
      </c>
      <c r="D34" s="16">
        <v>305832</v>
      </c>
      <c r="E34" s="16">
        <v>305832</v>
      </c>
      <c r="F34" s="16"/>
      <c r="G34" s="16"/>
      <c r="H34" s="16"/>
      <c r="I34" s="16"/>
      <c r="J34" s="16"/>
      <c r="K34" s="16"/>
      <c r="L34" s="16"/>
      <c r="M34" s="16"/>
      <c r="N34" s="16"/>
      <c r="O34" s="16"/>
    </row>
    <row r="35" ht="20.25" customHeight="1" spans="1:15">
      <c r="A35" s="66" t="s">
        <v>129</v>
      </c>
      <c r="B35" s="66" t="s">
        <v>130</v>
      </c>
      <c r="C35" s="16">
        <v>305832</v>
      </c>
      <c r="D35" s="16">
        <v>305832</v>
      </c>
      <c r="E35" s="16">
        <v>305832</v>
      </c>
      <c r="F35" s="16"/>
      <c r="G35" s="16"/>
      <c r="H35" s="16"/>
      <c r="I35" s="16"/>
      <c r="J35" s="16"/>
      <c r="K35" s="16"/>
      <c r="L35" s="16"/>
      <c r="M35" s="16"/>
      <c r="N35" s="16"/>
      <c r="O35" s="16"/>
    </row>
    <row r="36" ht="20.25" customHeight="1" spans="1:15">
      <c r="A36" s="67" t="s">
        <v>131</v>
      </c>
      <c r="B36" s="67" t="s">
        <v>132</v>
      </c>
      <c r="C36" s="16">
        <v>305832</v>
      </c>
      <c r="D36" s="16">
        <v>305832</v>
      </c>
      <c r="E36" s="16">
        <v>305832</v>
      </c>
      <c r="F36" s="16"/>
      <c r="G36" s="16"/>
      <c r="H36" s="16"/>
      <c r="I36" s="16"/>
      <c r="J36" s="16"/>
      <c r="K36" s="16"/>
      <c r="L36" s="16"/>
      <c r="M36" s="16"/>
      <c r="N36" s="16"/>
      <c r="O36" s="16"/>
    </row>
    <row r="37" ht="20.25" customHeight="1" spans="1:15">
      <c r="A37" s="49" t="s">
        <v>133</v>
      </c>
      <c r="B37" s="49"/>
      <c r="C37" s="16">
        <v>17181989.09</v>
      </c>
      <c r="D37" s="16">
        <v>14469189.09</v>
      </c>
      <c r="E37" s="16">
        <v>6991663.17</v>
      </c>
      <c r="F37" s="16">
        <v>7477525.92</v>
      </c>
      <c r="G37" s="16"/>
      <c r="H37" s="16"/>
      <c r="I37" s="16"/>
      <c r="J37" s="16">
        <v>2712800</v>
      </c>
      <c r="K37" s="16"/>
      <c r="L37" s="16"/>
      <c r="M37" s="16"/>
      <c r="N37" s="16"/>
      <c r="O37" s="16">
        <v>2712800</v>
      </c>
    </row>
  </sheetData>
  <mergeCells count="11">
    <mergeCell ref="A2:O2"/>
    <mergeCell ref="A3:I3"/>
    <mergeCell ref="D4:F4"/>
    <mergeCell ref="J4:O4"/>
    <mergeCell ref="A37:B37"/>
    <mergeCell ref="A4:A5"/>
    <mergeCell ref="B4:B5"/>
    <mergeCell ref="C4:C5"/>
    <mergeCell ref="G4:G5"/>
    <mergeCell ref="H4:H5"/>
    <mergeCell ref="I4:I5"/>
  </mergeCells>
  <pageMargins left="0.751388888888889" right="0.751388888888889" top="1" bottom="1" header="0.5" footer="0.5"/>
  <pageSetup paperSize="1" scale="67" fitToHeight="0"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3" sqref="A3:B3"/>
    </sheetView>
  </sheetViews>
  <sheetFormatPr defaultColWidth="8.85" defaultRowHeight="15" customHeight="1" outlineLevelCol="3"/>
  <cols>
    <col min="1" max="4" width="35.7083333333333" customWidth="1"/>
  </cols>
  <sheetData>
    <row r="1" ht="18.75" customHeight="1" spans="1:4">
      <c r="A1" s="1"/>
      <c r="B1" s="1"/>
      <c r="C1" s="1"/>
      <c r="D1" s="5" t="s">
        <v>134</v>
      </c>
    </row>
    <row r="2" ht="32" customHeight="1" spans="1:4">
      <c r="A2" s="3" t="s">
        <v>135</v>
      </c>
      <c r="B2" s="3"/>
      <c r="C2" s="3"/>
      <c r="D2" s="3"/>
    </row>
    <row r="3" ht="21" customHeight="1" spans="1:4">
      <c r="A3" s="4" t="s">
        <v>2</v>
      </c>
      <c r="B3" s="4"/>
      <c r="C3" s="68"/>
      <c r="D3" s="2" t="s">
        <v>3</v>
      </c>
    </row>
    <row r="4" ht="22.5" customHeight="1" spans="1:4">
      <c r="A4" s="7" t="s">
        <v>4</v>
      </c>
      <c r="B4" s="7"/>
      <c r="C4" s="7" t="s">
        <v>5</v>
      </c>
      <c r="D4" s="7"/>
    </row>
    <row r="5" ht="18.75" customHeight="1" spans="1:4">
      <c r="A5" s="7" t="s">
        <v>6</v>
      </c>
      <c r="B5" s="7" t="s">
        <v>7</v>
      </c>
      <c r="C5" s="7" t="s">
        <v>136</v>
      </c>
      <c r="D5" s="7" t="s">
        <v>7</v>
      </c>
    </row>
    <row r="6" ht="18.75" customHeight="1" spans="1:4">
      <c r="A6" s="7"/>
      <c r="B6" s="7"/>
      <c r="C6" s="7"/>
      <c r="D6" s="7"/>
    </row>
    <row r="7" ht="22.5" customHeight="1" spans="1:4">
      <c r="A7" s="14" t="s">
        <v>137</v>
      </c>
      <c r="B7" s="16">
        <v>14469189.09</v>
      </c>
      <c r="C7" s="14" t="s">
        <v>138</v>
      </c>
      <c r="D7" s="16">
        <v>14469189.09</v>
      </c>
    </row>
    <row r="8" ht="22.5" customHeight="1" spans="1:4">
      <c r="A8" s="14" t="s">
        <v>139</v>
      </c>
      <c r="B8" s="16">
        <v>14469189.09</v>
      </c>
      <c r="C8" s="14" t="str">
        <f>"（"&amp;"一"&amp;"）"&amp;"文化旅游体育与传媒支出"</f>
        <v>（一）文化旅游体育与传媒支出</v>
      </c>
      <c r="D8" s="16"/>
    </row>
    <row r="9" ht="22.5" customHeight="1" spans="1:4">
      <c r="A9" s="14" t="s">
        <v>140</v>
      </c>
      <c r="B9" s="16"/>
      <c r="C9" s="14" t="str">
        <f>"（"&amp;"二"&amp;"）"&amp;"社会保障和就业支出"</f>
        <v>（二）社会保障和就业支出</v>
      </c>
      <c r="D9" s="16">
        <v>845382.97</v>
      </c>
    </row>
    <row r="10" ht="22.5" customHeight="1" spans="1:4">
      <c r="A10" s="14" t="s">
        <v>141</v>
      </c>
      <c r="B10" s="16"/>
      <c r="C10" s="14" t="str">
        <f>"（"&amp;"三"&amp;"）"&amp;"卫生健康支出"</f>
        <v>（三）卫生健康支出</v>
      </c>
      <c r="D10" s="16">
        <v>13317974.12</v>
      </c>
    </row>
    <row r="11" ht="22.5" customHeight="1" spans="1:4">
      <c r="A11" s="14" t="s">
        <v>142</v>
      </c>
      <c r="B11" s="16"/>
      <c r="C11" s="14" t="str">
        <f>"（"&amp;"四"&amp;"）"&amp;"住房保障支出"</f>
        <v>（四）住房保障支出</v>
      </c>
      <c r="D11" s="16">
        <v>305832</v>
      </c>
    </row>
    <row r="12" ht="22.5" customHeight="1" spans="1:4">
      <c r="A12" s="14" t="s">
        <v>139</v>
      </c>
      <c r="B12" s="16"/>
      <c r="C12" s="14"/>
      <c r="D12" s="16"/>
    </row>
    <row r="13" ht="22.5" customHeight="1" spans="1:4">
      <c r="A13" s="14" t="s">
        <v>140</v>
      </c>
      <c r="B13" s="16"/>
      <c r="C13" s="14"/>
      <c r="D13" s="16"/>
    </row>
    <row r="14" ht="22.5" customHeight="1" spans="1:4">
      <c r="A14" s="14" t="s">
        <v>141</v>
      </c>
      <c r="B14" s="16"/>
      <c r="C14" s="14"/>
      <c r="D14" s="16"/>
    </row>
    <row r="15" ht="22.5" customHeight="1" spans="1:4">
      <c r="A15" s="69"/>
      <c r="B15" s="16"/>
      <c r="C15" s="14" t="s">
        <v>143</v>
      </c>
      <c r="D15" s="16"/>
    </row>
    <row r="16" ht="22.5" customHeight="1" spans="1:4">
      <c r="A16" s="70" t="s">
        <v>144</v>
      </c>
      <c r="B16" s="71">
        <v>14469189.09</v>
      </c>
      <c r="C16" s="72" t="s">
        <v>145</v>
      </c>
      <c r="D16" s="71">
        <v>14469189.09</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1" scale="86"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workbookViewId="0">
      <selection activeCell="C6" sqref="C6"/>
    </sheetView>
  </sheetViews>
  <sheetFormatPr defaultColWidth="8.85" defaultRowHeight="15" customHeight="1" outlineLevelCol="6"/>
  <cols>
    <col min="1" max="1" width="13.625" customWidth="1"/>
    <col min="2" max="2" width="32.75" customWidth="1"/>
    <col min="3" max="7" width="15.625" customWidth="1"/>
  </cols>
  <sheetData>
    <row r="1" ht="18.75" customHeight="1" spans="1:7">
      <c r="A1" s="1"/>
      <c r="B1" s="1"/>
      <c r="C1" s="1"/>
      <c r="D1" s="1"/>
      <c r="E1" s="1"/>
      <c r="F1" s="1"/>
      <c r="G1" s="45" t="s">
        <v>146</v>
      </c>
    </row>
    <row r="2" ht="29" customHeight="1" spans="1:7">
      <c r="A2" s="3" t="s">
        <v>147</v>
      </c>
      <c r="B2" s="3"/>
      <c r="C2" s="3"/>
      <c r="D2" s="3"/>
      <c r="E2" s="3"/>
      <c r="F2" s="3"/>
      <c r="G2" s="3"/>
    </row>
    <row r="3" ht="23" customHeight="1" spans="1:7">
      <c r="A3" s="46" t="s">
        <v>2</v>
      </c>
      <c r="B3" s="46"/>
      <c r="C3" s="46"/>
      <c r="D3" s="47"/>
      <c r="E3" s="47"/>
      <c r="F3" s="47"/>
      <c r="G3" s="48" t="s">
        <v>30</v>
      </c>
    </row>
    <row r="4" ht="18.75" customHeight="1" spans="1:7">
      <c r="A4" s="12" t="s">
        <v>148</v>
      </c>
      <c r="B4" s="12" t="s">
        <v>61</v>
      </c>
      <c r="C4" s="33" t="s">
        <v>33</v>
      </c>
      <c r="D4" s="33" t="s">
        <v>65</v>
      </c>
      <c r="E4" s="33"/>
      <c r="F4" s="33"/>
      <c r="G4" s="12" t="s">
        <v>66</v>
      </c>
    </row>
    <row r="5" ht="18.75" customHeight="1" spans="1:7">
      <c r="A5" s="12" t="s">
        <v>60</v>
      </c>
      <c r="B5" s="12" t="s">
        <v>61</v>
      </c>
      <c r="C5" s="33"/>
      <c r="D5" s="33" t="s">
        <v>35</v>
      </c>
      <c r="E5" s="33" t="s">
        <v>149</v>
      </c>
      <c r="F5" s="33" t="s">
        <v>150</v>
      </c>
      <c r="G5" s="12"/>
    </row>
    <row r="6" ht="18.75" customHeight="1" spans="1:7">
      <c r="A6" s="13" t="s">
        <v>47</v>
      </c>
      <c r="B6" s="13" t="s">
        <v>48</v>
      </c>
      <c r="C6" s="13" t="s">
        <v>49</v>
      </c>
      <c r="D6" s="13" t="s">
        <v>50</v>
      </c>
      <c r="E6" s="13" t="s">
        <v>51</v>
      </c>
      <c r="F6" s="13" t="s">
        <v>52</v>
      </c>
      <c r="G6" s="13" t="s">
        <v>53</v>
      </c>
    </row>
    <row r="7" ht="20.25" customHeight="1" spans="1:7">
      <c r="A7" s="15" t="s">
        <v>79</v>
      </c>
      <c r="B7" s="15" t="s">
        <v>80</v>
      </c>
      <c r="C7" s="16">
        <v>845382.97</v>
      </c>
      <c r="D7" s="16">
        <v>845382.97</v>
      </c>
      <c r="E7" s="16">
        <v>833982.97</v>
      </c>
      <c r="F7" s="16">
        <v>11400</v>
      </c>
      <c r="G7" s="16"/>
    </row>
    <row r="8" ht="20.25" customHeight="1" spans="1:7">
      <c r="A8" s="66" t="s">
        <v>81</v>
      </c>
      <c r="B8" s="66" t="s">
        <v>82</v>
      </c>
      <c r="C8" s="16">
        <v>845382.97</v>
      </c>
      <c r="D8" s="16">
        <v>845382.97</v>
      </c>
      <c r="E8" s="16">
        <v>833982.97</v>
      </c>
      <c r="F8" s="16">
        <v>11400</v>
      </c>
      <c r="G8" s="16"/>
    </row>
    <row r="9" ht="20.25" customHeight="1" spans="1:7">
      <c r="A9" s="67" t="s">
        <v>83</v>
      </c>
      <c r="B9" s="67" t="s">
        <v>84</v>
      </c>
      <c r="C9" s="16">
        <v>125400</v>
      </c>
      <c r="D9" s="16">
        <v>125400</v>
      </c>
      <c r="E9" s="16">
        <v>114000</v>
      </c>
      <c r="F9" s="16">
        <v>11400</v>
      </c>
      <c r="G9" s="16"/>
    </row>
    <row r="10" ht="20.25" customHeight="1" spans="1:7">
      <c r="A10" s="67" t="s">
        <v>85</v>
      </c>
      <c r="B10" s="67" t="s">
        <v>86</v>
      </c>
      <c r="C10" s="16">
        <v>364636</v>
      </c>
      <c r="D10" s="16">
        <v>364636</v>
      </c>
      <c r="E10" s="16">
        <v>364636</v>
      </c>
      <c r="F10" s="16"/>
      <c r="G10" s="16"/>
    </row>
    <row r="11" ht="20.25" customHeight="1" spans="1:7">
      <c r="A11" s="67" t="s">
        <v>87</v>
      </c>
      <c r="B11" s="67" t="s">
        <v>88</v>
      </c>
      <c r="C11" s="16">
        <v>355346.97</v>
      </c>
      <c r="D11" s="16">
        <v>355346.97</v>
      </c>
      <c r="E11" s="16">
        <v>355346.97</v>
      </c>
      <c r="F11" s="16"/>
      <c r="G11" s="16"/>
    </row>
    <row r="12" ht="20.25" customHeight="1" spans="1:7">
      <c r="A12" s="15" t="s">
        <v>89</v>
      </c>
      <c r="B12" s="15" t="s">
        <v>90</v>
      </c>
      <c r="C12" s="16">
        <v>13317974.12</v>
      </c>
      <c r="D12" s="16">
        <v>5840448.2</v>
      </c>
      <c r="E12" s="16">
        <v>5416608.2</v>
      </c>
      <c r="F12" s="16">
        <v>423840</v>
      </c>
      <c r="G12" s="16">
        <v>7477525.92</v>
      </c>
    </row>
    <row r="13" ht="20.25" customHeight="1" spans="1:7">
      <c r="A13" s="66" t="s">
        <v>91</v>
      </c>
      <c r="B13" s="66" t="s">
        <v>92</v>
      </c>
      <c r="C13" s="16">
        <v>5434330.51</v>
      </c>
      <c r="D13" s="16">
        <v>5434330.51</v>
      </c>
      <c r="E13" s="16">
        <v>5010490.51</v>
      </c>
      <c r="F13" s="16">
        <v>423840</v>
      </c>
      <c r="G13" s="16"/>
    </row>
    <row r="14" ht="20.25" customHeight="1" spans="1:7">
      <c r="A14" s="67" t="s">
        <v>93</v>
      </c>
      <c r="B14" s="67" t="s">
        <v>94</v>
      </c>
      <c r="C14" s="16">
        <v>5434330.51</v>
      </c>
      <c r="D14" s="16">
        <v>5434330.51</v>
      </c>
      <c r="E14" s="16">
        <v>5010490.51</v>
      </c>
      <c r="F14" s="16">
        <v>423840</v>
      </c>
      <c r="G14" s="16"/>
    </row>
    <row r="15" ht="20.25" customHeight="1" spans="1:7">
      <c r="A15" s="66" t="s">
        <v>95</v>
      </c>
      <c r="B15" s="66" t="s">
        <v>96</v>
      </c>
      <c r="C15" s="16">
        <v>1305000</v>
      </c>
      <c r="D15" s="16"/>
      <c r="E15" s="16"/>
      <c r="F15" s="16"/>
      <c r="G15" s="16">
        <v>1305000</v>
      </c>
    </row>
    <row r="16" ht="20.25" customHeight="1" spans="1:7">
      <c r="A16" s="67" t="s">
        <v>97</v>
      </c>
      <c r="B16" s="67" t="s">
        <v>98</v>
      </c>
      <c r="C16" s="16">
        <v>1305000</v>
      </c>
      <c r="D16" s="16"/>
      <c r="E16" s="16"/>
      <c r="F16" s="16"/>
      <c r="G16" s="16">
        <v>1305000</v>
      </c>
    </row>
    <row r="17" ht="20.25" customHeight="1" spans="1:7">
      <c r="A17" s="66" t="s">
        <v>99</v>
      </c>
      <c r="B17" s="66" t="s">
        <v>100</v>
      </c>
      <c r="C17" s="16">
        <v>1320680</v>
      </c>
      <c r="D17" s="16"/>
      <c r="E17" s="16"/>
      <c r="F17" s="16"/>
      <c r="G17" s="16">
        <v>1320680</v>
      </c>
    </row>
    <row r="18" ht="20.25" customHeight="1" spans="1:7">
      <c r="A18" s="67" t="s">
        <v>101</v>
      </c>
      <c r="B18" s="67" t="s">
        <v>102</v>
      </c>
      <c r="C18" s="16">
        <v>479980</v>
      </c>
      <c r="D18" s="16"/>
      <c r="E18" s="16"/>
      <c r="F18" s="16"/>
      <c r="G18" s="16">
        <v>479980</v>
      </c>
    </row>
    <row r="19" ht="20.25" customHeight="1" spans="1:7">
      <c r="A19" s="67" t="s">
        <v>103</v>
      </c>
      <c r="B19" s="67" t="s">
        <v>104</v>
      </c>
      <c r="C19" s="16">
        <v>340700</v>
      </c>
      <c r="D19" s="16"/>
      <c r="E19" s="16"/>
      <c r="F19" s="16"/>
      <c r="G19" s="16">
        <v>340700</v>
      </c>
    </row>
    <row r="20" ht="20.25" customHeight="1" spans="1:7">
      <c r="A20" s="67" t="s">
        <v>105</v>
      </c>
      <c r="B20" s="67" t="s">
        <v>106</v>
      </c>
      <c r="C20" s="16">
        <v>500000</v>
      </c>
      <c r="D20" s="16"/>
      <c r="E20" s="16"/>
      <c r="F20" s="16"/>
      <c r="G20" s="16">
        <v>500000</v>
      </c>
    </row>
    <row r="21" ht="20.25" customHeight="1" spans="1:7">
      <c r="A21" s="66" t="s">
        <v>107</v>
      </c>
      <c r="B21" s="66" t="s">
        <v>108</v>
      </c>
      <c r="C21" s="16">
        <v>4628145.92</v>
      </c>
      <c r="D21" s="16"/>
      <c r="E21" s="16"/>
      <c r="F21" s="16"/>
      <c r="G21" s="16">
        <v>4628145.92</v>
      </c>
    </row>
    <row r="22" ht="20.25" customHeight="1" spans="1:7">
      <c r="A22" s="67" t="s">
        <v>109</v>
      </c>
      <c r="B22" s="67" t="s">
        <v>110</v>
      </c>
      <c r="C22" s="16">
        <v>1071485.92</v>
      </c>
      <c r="D22" s="16"/>
      <c r="E22" s="16"/>
      <c r="F22" s="16"/>
      <c r="G22" s="16">
        <v>1071485.92</v>
      </c>
    </row>
    <row r="23" ht="20.25" customHeight="1" spans="1:7">
      <c r="A23" s="67" t="s">
        <v>111</v>
      </c>
      <c r="B23" s="67" t="s">
        <v>112</v>
      </c>
      <c r="C23" s="16">
        <v>3556660</v>
      </c>
      <c r="D23" s="16"/>
      <c r="E23" s="16"/>
      <c r="F23" s="16"/>
      <c r="G23" s="16">
        <v>3556660</v>
      </c>
    </row>
    <row r="24" ht="20.25" customHeight="1" spans="1:7">
      <c r="A24" s="66" t="s">
        <v>113</v>
      </c>
      <c r="B24" s="66" t="s">
        <v>114</v>
      </c>
      <c r="C24" s="16">
        <v>406117.69</v>
      </c>
      <c r="D24" s="16">
        <v>406117.69</v>
      </c>
      <c r="E24" s="16">
        <v>406117.69</v>
      </c>
      <c r="F24" s="16"/>
      <c r="G24" s="16"/>
    </row>
    <row r="25" ht="20.25" customHeight="1" spans="1:7">
      <c r="A25" s="67" t="s">
        <v>115</v>
      </c>
      <c r="B25" s="67" t="s">
        <v>116</v>
      </c>
      <c r="C25" s="16">
        <v>171186.75</v>
      </c>
      <c r="D25" s="16">
        <v>171186.75</v>
      </c>
      <c r="E25" s="16">
        <v>171186.75</v>
      </c>
      <c r="F25" s="16"/>
      <c r="G25" s="16"/>
    </row>
    <row r="26" ht="20.25" customHeight="1" spans="1:7">
      <c r="A26" s="67" t="s">
        <v>117</v>
      </c>
      <c r="B26" s="67" t="s">
        <v>118</v>
      </c>
      <c r="C26" s="16">
        <v>17968.17</v>
      </c>
      <c r="D26" s="16">
        <v>17968.17</v>
      </c>
      <c r="E26" s="16">
        <v>17968.17</v>
      </c>
      <c r="F26" s="16"/>
      <c r="G26" s="16"/>
    </row>
    <row r="27" ht="20.25" customHeight="1" spans="1:7">
      <c r="A27" s="67" t="s">
        <v>119</v>
      </c>
      <c r="B27" s="67" t="s">
        <v>120</v>
      </c>
      <c r="C27" s="16">
        <v>192580.89</v>
      </c>
      <c r="D27" s="16">
        <v>192580.89</v>
      </c>
      <c r="E27" s="16">
        <v>192580.89</v>
      </c>
      <c r="F27" s="16"/>
      <c r="G27" s="16"/>
    </row>
    <row r="28" ht="20.25" customHeight="1" spans="1:7">
      <c r="A28" s="67" t="s">
        <v>121</v>
      </c>
      <c r="B28" s="67" t="s">
        <v>122</v>
      </c>
      <c r="C28" s="16">
        <v>24381.88</v>
      </c>
      <c r="D28" s="16">
        <v>24381.88</v>
      </c>
      <c r="E28" s="16">
        <v>24381.88</v>
      </c>
      <c r="F28" s="16"/>
      <c r="G28" s="16"/>
    </row>
    <row r="29" ht="20.25" customHeight="1" spans="1:7">
      <c r="A29" s="66" t="s">
        <v>123</v>
      </c>
      <c r="B29" s="66" t="s">
        <v>124</v>
      </c>
      <c r="C29" s="16">
        <v>223700</v>
      </c>
      <c r="D29" s="16"/>
      <c r="E29" s="16"/>
      <c r="F29" s="16"/>
      <c r="G29" s="16">
        <v>223700</v>
      </c>
    </row>
    <row r="30" ht="20.25" customHeight="1" spans="1:7">
      <c r="A30" s="67" t="s">
        <v>125</v>
      </c>
      <c r="B30" s="67" t="s">
        <v>126</v>
      </c>
      <c r="C30" s="16">
        <v>223700</v>
      </c>
      <c r="D30" s="16"/>
      <c r="E30" s="16"/>
      <c r="F30" s="16"/>
      <c r="G30" s="16">
        <v>223700</v>
      </c>
    </row>
    <row r="31" ht="20.25" customHeight="1" spans="1:7">
      <c r="A31" s="15" t="s">
        <v>127</v>
      </c>
      <c r="B31" s="15" t="s">
        <v>128</v>
      </c>
      <c r="C31" s="16">
        <v>305832</v>
      </c>
      <c r="D31" s="16">
        <v>305832</v>
      </c>
      <c r="E31" s="16">
        <v>305832</v>
      </c>
      <c r="F31" s="16"/>
      <c r="G31" s="16"/>
    </row>
    <row r="32" ht="20.25" customHeight="1" spans="1:7">
      <c r="A32" s="66" t="s">
        <v>129</v>
      </c>
      <c r="B32" s="66" t="s">
        <v>130</v>
      </c>
      <c r="C32" s="16">
        <v>305832</v>
      </c>
      <c r="D32" s="16">
        <v>305832</v>
      </c>
      <c r="E32" s="16">
        <v>305832</v>
      </c>
      <c r="F32" s="16"/>
      <c r="G32" s="16"/>
    </row>
    <row r="33" ht="20.25" customHeight="1" spans="1:7">
      <c r="A33" s="67" t="s">
        <v>131</v>
      </c>
      <c r="B33" s="67" t="s">
        <v>132</v>
      </c>
      <c r="C33" s="16">
        <v>305832</v>
      </c>
      <c r="D33" s="16">
        <v>305832</v>
      </c>
      <c r="E33" s="16">
        <v>305832</v>
      </c>
      <c r="F33" s="16"/>
      <c r="G33" s="16"/>
    </row>
    <row r="34" ht="20.25" customHeight="1" spans="1:7">
      <c r="A34" s="49" t="s">
        <v>133</v>
      </c>
      <c r="B34" s="49"/>
      <c r="C34" s="50">
        <v>14469189.09</v>
      </c>
      <c r="D34" s="50">
        <v>6991663.17</v>
      </c>
      <c r="E34" s="50">
        <v>6556423.17</v>
      </c>
      <c r="F34" s="50">
        <v>435240</v>
      </c>
      <c r="G34" s="50">
        <v>7477525.92</v>
      </c>
    </row>
  </sheetData>
  <mergeCells count="7">
    <mergeCell ref="A2:G2"/>
    <mergeCell ref="A3:C3"/>
    <mergeCell ref="A4:B4"/>
    <mergeCell ref="D4:F4"/>
    <mergeCell ref="A34:B34"/>
    <mergeCell ref="C4:C5"/>
    <mergeCell ref="G4:G5"/>
  </mergeCells>
  <pageMargins left="0.751388888888889" right="0.751388888888889" top="1" bottom="1" header="0.5" footer="0.5"/>
  <pageSetup paperSize="1" scale="99" fitToHeight="0"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2" sqref="B12"/>
    </sheetView>
  </sheetViews>
  <sheetFormatPr defaultColWidth="8.85" defaultRowHeight="15" customHeight="1" outlineLevelRow="6" outlineLevelCol="5"/>
  <cols>
    <col min="1" max="6" width="21.625" customWidth="1"/>
  </cols>
  <sheetData>
    <row r="1" ht="18.75" customHeight="1" spans="1:6">
      <c r="A1" s="61"/>
      <c r="B1" s="61"/>
      <c r="C1" s="62"/>
      <c r="D1" s="1"/>
      <c r="E1" s="1"/>
      <c r="F1" s="48" t="s">
        <v>151</v>
      </c>
    </row>
    <row r="2" ht="41.25" customHeight="1" spans="1:6">
      <c r="A2" s="63" t="s">
        <v>152</v>
      </c>
      <c r="B2" s="63"/>
      <c r="C2" s="63"/>
      <c r="D2" s="63"/>
      <c r="E2" s="63"/>
      <c r="F2" s="63"/>
    </row>
    <row r="3" ht="18.75" customHeight="1" spans="1:6">
      <c r="A3" s="4" t="s">
        <v>2</v>
      </c>
      <c r="B3" s="4"/>
      <c r="C3" s="4"/>
      <c r="D3" s="57"/>
      <c r="E3" s="1"/>
      <c r="F3" s="48" t="s">
        <v>30</v>
      </c>
    </row>
    <row r="4" ht="18.75" customHeight="1" spans="1:6">
      <c r="A4" s="12" t="s">
        <v>153</v>
      </c>
      <c r="B4" s="33" t="s">
        <v>154</v>
      </c>
      <c r="C4" s="33" t="s">
        <v>155</v>
      </c>
      <c r="D4" s="33"/>
      <c r="E4" s="33"/>
      <c r="F4" s="33" t="s">
        <v>156</v>
      </c>
    </row>
    <row r="5" ht="18.75" customHeight="1" spans="1:6">
      <c r="A5" s="12"/>
      <c r="B5" s="33"/>
      <c r="C5" s="33" t="s">
        <v>35</v>
      </c>
      <c r="D5" s="33" t="s">
        <v>157</v>
      </c>
      <c r="E5" s="33" t="s">
        <v>158</v>
      </c>
      <c r="F5" s="33"/>
    </row>
    <row r="6" ht="18.75" customHeight="1" spans="1:6">
      <c r="A6" s="64">
        <v>1</v>
      </c>
      <c r="B6" s="65">
        <v>2</v>
      </c>
      <c r="C6" s="64">
        <v>3</v>
      </c>
      <c r="D6" s="64">
        <v>4</v>
      </c>
      <c r="E6" s="64">
        <v>5</v>
      </c>
      <c r="F6" s="64">
        <v>6</v>
      </c>
    </row>
    <row r="7" ht="20.25" customHeight="1" spans="1:6">
      <c r="A7" s="16">
        <v>39000</v>
      </c>
      <c r="B7" s="16"/>
      <c r="C7" s="16">
        <v>29000</v>
      </c>
      <c r="D7" s="16"/>
      <c r="E7" s="16">
        <v>29000</v>
      </c>
      <c r="F7" s="16">
        <v>10000</v>
      </c>
    </row>
  </sheetData>
  <mergeCells count="6">
    <mergeCell ref="A2:F2"/>
    <mergeCell ref="A3:C3"/>
    <mergeCell ref="C4:E4"/>
    <mergeCell ref="A4:A5"/>
    <mergeCell ref="B4:B5"/>
    <mergeCell ref="F4:F5"/>
  </mergeCells>
  <pageMargins left="0.751388888888889" right="0.751388888888889" top="1" bottom="1" header="0.5" footer="0.5"/>
  <pageSetup paperSize="1" scale="95"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8"/>
  <sheetViews>
    <sheetView showZeros="0" workbookViewId="0">
      <selection activeCell="B8" sqref="B8"/>
    </sheetView>
  </sheetViews>
  <sheetFormatPr defaultColWidth="8.85" defaultRowHeight="15" customHeight="1"/>
  <cols>
    <col min="1" max="1" width="28.575" customWidth="1"/>
    <col min="2" max="2" width="19" customWidth="1"/>
    <col min="3" max="3" width="22.5" customWidth="1"/>
    <col min="4" max="4" width="7.375" customWidth="1"/>
    <col min="5" max="5" width="27.75" customWidth="1"/>
    <col min="6" max="6" width="6.75" style="54" customWidth="1"/>
    <col min="7" max="7" width="24.375" customWidth="1"/>
    <col min="8" max="9" width="11.625" customWidth="1"/>
    <col min="10" max="10" width="5.875" customWidth="1"/>
    <col min="11" max="11" width="7.25" customWidth="1"/>
    <col min="12" max="12" width="11.625" customWidth="1"/>
    <col min="13" max="13" width="5.875" customWidth="1"/>
    <col min="14" max="14" width="6.5" customWidth="1"/>
    <col min="15" max="15" width="6.875" customWidth="1"/>
    <col min="16" max="16" width="7.75" customWidth="1"/>
    <col min="17" max="17" width="6.875" customWidth="1"/>
    <col min="18" max="18" width="4.125" customWidth="1"/>
    <col min="19" max="19" width="5.5" customWidth="1"/>
    <col min="20" max="20" width="6.875" customWidth="1"/>
    <col min="21" max="21" width="7.125" customWidth="1"/>
    <col min="22" max="22" width="7.375" customWidth="1"/>
    <col min="23" max="23" width="7.25" customWidth="1"/>
  </cols>
  <sheetData>
    <row r="1" ht="18.75" customHeight="1" spans="1:23">
      <c r="A1" s="1"/>
      <c r="B1" s="1"/>
      <c r="C1" s="1"/>
      <c r="D1" s="1"/>
      <c r="E1" s="1"/>
      <c r="F1" s="55"/>
      <c r="G1" s="1"/>
      <c r="H1" s="1"/>
      <c r="I1" s="1"/>
      <c r="J1" s="1"/>
      <c r="K1" s="1"/>
      <c r="L1" s="2"/>
      <c r="M1" s="2"/>
      <c r="N1" s="2"/>
      <c r="O1" s="2"/>
      <c r="P1" s="2"/>
      <c r="Q1" s="2"/>
      <c r="R1" s="2"/>
      <c r="S1" s="2"/>
      <c r="T1" s="2"/>
      <c r="U1" s="2"/>
      <c r="V1" s="2"/>
      <c r="W1" s="2" t="s">
        <v>159</v>
      </c>
    </row>
    <row r="2" ht="33" customHeight="1" spans="1:23">
      <c r="A2" s="3" t="s">
        <v>160</v>
      </c>
      <c r="B2" s="3"/>
      <c r="C2" s="3"/>
      <c r="D2" s="3"/>
      <c r="E2" s="3"/>
      <c r="F2" s="3"/>
      <c r="G2" s="3"/>
      <c r="H2" s="3"/>
      <c r="I2" s="3"/>
      <c r="J2" s="3"/>
      <c r="K2" s="3"/>
      <c r="L2" s="56"/>
      <c r="M2" s="56"/>
      <c r="N2" s="56"/>
      <c r="O2" s="56"/>
      <c r="P2" s="56"/>
      <c r="Q2" s="56"/>
      <c r="R2" s="56"/>
      <c r="S2" s="56"/>
      <c r="T2" s="56"/>
      <c r="U2" s="56"/>
      <c r="V2" s="56"/>
      <c r="W2" s="56"/>
    </row>
    <row r="3" ht="23" customHeight="1" spans="1:23">
      <c r="A3" s="4" t="s">
        <v>2</v>
      </c>
      <c r="B3" s="4"/>
      <c r="C3" s="4"/>
      <c r="D3" s="4"/>
      <c r="E3" s="4"/>
      <c r="F3" s="57"/>
      <c r="G3" s="4"/>
      <c r="H3" s="58"/>
      <c r="I3" s="58"/>
      <c r="J3" s="58"/>
      <c r="K3" s="58"/>
      <c r="L3" s="5"/>
      <c r="M3" s="5"/>
      <c r="N3" s="5"/>
      <c r="O3" s="5"/>
      <c r="P3" s="5"/>
      <c r="Q3" s="5"/>
      <c r="R3" s="5"/>
      <c r="S3" s="5"/>
      <c r="T3" s="5"/>
      <c r="U3" s="5"/>
      <c r="V3" s="5"/>
      <c r="W3" s="2" t="s">
        <v>30</v>
      </c>
    </row>
    <row r="4" ht="18.75" customHeight="1" spans="1:23">
      <c r="A4" s="59" t="s">
        <v>161</v>
      </c>
      <c r="B4" s="59" t="s">
        <v>162</v>
      </c>
      <c r="C4" s="59" t="s">
        <v>163</v>
      </c>
      <c r="D4" s="59" t="s">
        <v>164</v>
      </c>
      <c r="E4" s="59" t="s">
        <v>165</v>
      </c>
      <c r="F4" s="59" t="s">
        <v>166</v>
      </c>
      <c r="G4" s="59" t="s">
        <v>167</v>
      </c>
      <c r="H4" s="60" t="s">
        <v>33</v>
      </c>
      <c r="I4" s="60" t="s">
        <v>168</v>
      </c>
      <c r="J4" s="59"/>
      <c r="K4" s="59"/>
      <c r="L4" s="59"/>
      <c r="M4" s="59"/>
      <c r="N4" s="59" t="s">
        <v>169</v>
      </c>
      <c r="O4" s="59"/>
      <c r="P4" s="59"/>
      <c r="Q4" s="59" t="s">
        <v>39</v>
      </c>
      <c r="R4" s="59" t="s">
        <v>64</v>
      </c>
      <c r="S4" s="59"/>
      <c r="T4" s="59"/>
      <c r="U4" s="59"/>
      <c r="V4" s="59"/>
      <c r="W4" s="59"/>
    </row>
    <row r="5" ht="18.75" customHeight="1" spans="1:23">
      <c r="A5" s="59"/>
      <c r="B5" s="59"/>
      <c r="C5" s="59"/>
      <c r="D5" s="59"/>
      <c r="E5" s="59"/>
      <c r="F5" s="59"/>
      <c r="G5" s="59"/>
      <c r="H5" s="60" t="s">
        <v>170</v>
      </c>
      <c r="I5" s="60" t="s">
        <v>171</v>
      </c>
      <c r="J5" s="59" t="s">
        <v>37</v>
      </c>
      <c r="K5" s="59" t="s">
        <v>38</v>
      </c>
      <c r="L5" s="59"/>
      <c r="M5" s="59"/>
      <c r="N5" s="59" t="s">
        <v>169</v>
      </c>
      <c r="O5" s="59" t="s">
        <v>37</v>
      </c>
      <c r="P5" s="59" t="s">
        <v>38</v>
      </c>
      <c r="Q5" s="59" t="s">
        <v>39</v>
      </c>
      <c r="R5" s="59" t="s">
        <v>64</v>
      </c>
      <c r="S5" s="59" t="s">
        <v>42</v>
      </c>
      <c r="T5" s="59" t="s">
        <v>43</v>
      </c>
      <c r="U5" s="59" t="s">
        <v>44</v>
      </c>
      <c r="V5" s="59" t="s">
        <v>45</v>
      </c>
      <c r="W5" s="59" t="s">
        <v>46</v>
      </c>
    </row>
    <row r="6" ht="18.75" customHeight="1" spans="1:23">
      <c r="A6" s="59"/>
      <c r="B6" s="59"/>
      <c r="C6" s="59"/>
      <c r="D6" s="59"/>
      <c r="E6" s="59"/>
      <c r="F6" s="59"/>
      <c r="G6" s="59"/>
      <c r="H6" s="60"/>
      <c r="I6" s="60" t="s">
        <v>172</v>
      </c>
      <c r="J6" s="59" t="s">
        <v>173</v>
      </c>
      <c r="K6" s="59" t="s">
        <v>174</v>
      </c>
      <c r="L6" s="59" t="s">
        <v>175</v>
      </c>
      <c r="M6" s="59" t="s">
        <v>176</v>
      </c>
      <c r="N6" s="59" t="s">
        <v>36</v>
      </c>
      <c r="O6" s="59" t="s">
        <v>37</v>
      </c>
      <c r="P6" s="59" t="s">
        <v>38</v>
      </c>
      <c r="Q6" s="59"/>
      <c r="R6" s="59" t="s">
        <v>35</v>
      </c>
      <c r="S6" s="59" t="s">
        <v>177</v>
      </c>
      <c r="T6" s="59" t="s">
        <v>43</v>
      </c>
      <c r="U6" s="59" t="s">
        <v>44</v>
      </c>
      <c r="V6" s="59" t="s">
        <v>45</v>
      </c>
      <c r="W6" s="59" t="s">
        <v>178</v>
      </c>
    </row>
    <row r="7" ht="22.65" customHeight="1" spans="1:23">
      <c r="A7" s="59"/>
      <c r="B7" s="59"/>
      <c r="C7" s="59"/>
      <c r="D7" s="59"/>
      <c r="E7" s="59"/>
      <c r="F7" s="59"/>
      <c r="G7" s="59"/>
      <c r="H7" s="60"/>
      <c r="I7" s="60" t="s">
        <v>35</v>
      </c>
      <c r="J7" s="59"/>
      <c r="K7" s="59"/>
      <c r="L7" s="59"/>
      <c r="M7" s="59"/>
      <c r="N7" s="59"/>
      <c r="O7" s="59"/>
      <c r="P7" s="59"/>
      <c r="Q7" s="59"/>
      <c r="R7" s="59"/>
      <c r="S7" s="59"/>
      <c r="T7" s="59"/>
      <c r="U7" s="59"/>
      <c r="V7" s="59"/>
      <c r="W7" s="59"/>
    </row>
    <row r="8" ht="18.75" customHeight="1" spans="1:23">
      <c r="A8" s="60" t="s">
        <v>47</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c r="S8" s="60">
        <v>19</v>
      </c>
      <c r="T8" s="60">
        <v>20</v>
      </c>
      <c r="U8" s="60">
        <v>21</v>
      </c>
      <c r="V8" s="60">
        <v>22</v>
      </c>
      <c r="W8" s="60">
        <v>23</v>
      </c>
    </row>
    <row r="9" ht="18.75" customHeight="1" spans="1:23">
      <c r="A9" s="8" t="s">
        <v>57</v>
      </c>
      <c r="B9" s="8" t="s">
        <v>179</v>
      </c>
      <c r="C9" s="9" t="s">
        <v>180</v>
      </c>
      <c r="D9" s="8" t="s">
        <v>93</v>
      </c>
      <c r="E9" s="8" t="s">
        <v>94</v>
      </c>
      <c r="F9" s="10" t="s">
        <v>181</v>
      </c>
      <c r="G9" s="8" t="s">
        <v>182</v>
      </c>
      <c r="H9" s="16">
        <v>864468</v>
      </c>
      <c r="I9" s="16">
        <v>864468</v>
      </c>
      <c r="J9" s="16"/>
      <c r="K9" s="16"/>
      <c r="L9" s="16">
        <v>864468</v>
      </c>
      <c r="M9" s="16"/>
      <c r="N9" s="16"/>
      <c r="O9" s="16"/>
      <c r="P9" s="16"/>
      <c r="Q9" s="16"/>
      <c r="R9" s="16"/>
      <c r="S9" s="16"/>
      <c r="T9" s="16"/>
      <c r="U9" s="16"/>
      <c r="V9" s="16"/>
      <c r="W9" s="16"/>
    </row>
    <row r="10" ht="18.75" customHeight="1" spans="1:23">
      <c r="A10" s="8" t="s">
        <v>57</v>
      </c>
      <c r="B10" s="8" t="s">
        <v>179</v>
      </c>
      <c r="C10" s="9" t="s">
        <v>180</v>
      </c>
      <c r="D10" s="8" t="s">
        <v>93</v>
      </c>
      <c r="E10" s="8" t="s">
        <v>94</v>
      </c>
      <c r="F10" s="10" t="s">
        <v>183</v>
      </c>
      <c r="G10" s="8" t="s">
        <v>184</v>
      </c>
      <c r="H10" s="16">
        <v>1136424</v>
      </c>
      <c r="I10" s="16">
        <v>1136424</v>
      </c>
      <c r="J10" s="16"/>
      <c r="K10" s="16"/>
      <c r="L10" s="16">
        <v>1136424</v>
      </c>
      <c r="M10" s="16"/>
      <c r="N10" s="16"/>
      <c r="O10" s="16"/>
      <c r="P10" s="23"/>
      <c r="Q10" s="16"/>
      <c r="R10" s="16"/>
      <c r="S10" s="16"/>
      <c r="T10" s="16"/>
      <c r="U10" s="16"/>
      <c r="V10" s="16"/>
      <c r="W10" s="16"/>
    </row>
    <row r="11" ht="18.75" customHeight="1" spans="1:23">
      <c r="A11" s="8" t="s">
        <v>57</v>
      </c>
      <c r="B11" s="8" t="s">
        <v>179</v>
      </c>
      <c r="C11" s="9" t="s">
        <v>180</v>
      </c>
      <c r="D11" s="8" t="s">
        <v>93</v>
      </c>
      <c r="E11" s="8" t="s">
        <v>94</v>
      </c>
      <c r="F11" s="10" t="s">
        <v>185</v>
      </c>
      <c r="G11" s="8" t="s">
        <v>186</v>
      </c>
      <c r="H11" s="16">
        <v>72039</v>
      </c>
      <c r="I11" s="16">
        <v>72039</v>
      </c>
      <c r="J11" s="16"/>
      <c r="K11" s="16"/>
      <c r="L11" s="16">
        <v>72039</v>
      </c>
      <c r="M11" s="16"/>
      <c r="N11" s="16"/>
      <c r="O11" s="16"/>
      <c r="P11" s="23"/>
      <c r="Q11" s="16"/>
      <c r="R11" s="16"/>
      <c r="S11" s="16"/>
      <c r="T11" s="16"/>
      <c r="U11" s="16"/>
      <c r="V11" s="16"/>
      <c r="W11" s="16"/>
    </row>
    <row r="12" ht="18.75" customHeight="1" spans="1:23">
      <c r="A12" s="8" t="s">
        <v>57</v>
      </c>
      <c r="B12" s="8" t="s">
        <v>179</v>
      </c>
      <c r="C12" s="9" t="s">
        <v>180</v>
      </c>
      <c r="D12" s="8" t="s">
        <v>93</v>
      </c>
      <c r="E12" s="8" t="s">
        <v>94</v>
      </c>
      <c r="F12" s="10" t="s">
        <v>185</v>
      </c>
      <c r="G12" s="8" t="s">
        <v>186</v>
      </c>
      <c r="H12" s="16">
        <v>5400</v>
      </c>
      <c r="I12" s="16">
        <v>5400</v>
      </c>
      <c r="J12" s="16"/>
      <c r="K12" s="16"/>
      <c r="L12" s="16">
        <v>5400</v>
      </c>
      <c r="M12" s="16"/>
      <c r="N12" s="16"/>
      <c r="O12" s="16"/>
      <c r="P12" s="23"/>
      <c r="Q12" s="16"/>
      <c r="R12" s="16"/>
      <c r="S12" s="16"/>
      <c r="T12" s="16"/>
      <c r="U12" s="16"/>
      <c r="V12" s="16"/>
      <c r="W12" s="16"/>
    </row>
    <row r="13" ht="18.75" customHeight="1" spans="1:23">
      <c r="A13" s="8" t="s">
        <v>57</v>
      </c>
      <c r="B13" s="8" t="s">
        <v>187</v>
      </c>
      <c r="C13" s="9" t="s">
        <v>188</v>
      </c>
      <c r="D13" s="8" t="s">
        <v>93</v>
      </c>
      <c r="E13" s="8" t="s">
        <v>94</v>
      </c>
      <c r="F13" s="10" t="s">
        <v>181</v>
      </c>
      <c r="G13" s="8" t="s">
        <v>182</v>
      </c>
      <c r="H13" s="16">
        <v>95952</v>
      </c>
      <c r="I13" s="16">
        <v>95952</v>
      </c>
      <c r="J13" s="16"/>
      <c r="K13" s="16"/>
      <c r="L13" s="16">
        <v>95952</v>
      </c>
      <c r="M13" s="16"/>
      <c r="N13" s="16"/>
      <c r="O13" s="16"/>
      <c r="P13" s="23"/>
      <c r="Q13" s="16"/>
      <c r="R13" s="16"/>
      <c r="S13" s="16"/>
      <c r="T13" s="16"/>
      <c r="U13" s="16"/>
      <c r="V13" s="16"/>
      <c r="W13" s="16"/>
    </row>
    <row r="14" ht="18.75" customHeight="1" spans="1:23">
      <c r="A14" s="8" t="s">
        <v>57</v>
      </c>
      <c r="B14" s="8" t="s">
        <v>187</v>
      </c>
      <c r="C14" s="9" t="s">
        <v>188</v>
      </c>
      <c r="D14" s="8" t="s">
        <v>93</v>
      </c>
      <c r="E14" s="8" t="s">
        <v>94</v>
      </c>
      <c r="F14" s="10" t="s">
        <v>183</v>
      </c>
      <c r="G14" s="8" t="s">
        <v>184</v>
      </c>
      <c r="H14" s="16">
        <v>9780</v>
      </c>
      <c r="I14" s="16">
        <v>9780</v>
      </c>
      <c r="J14" s="16"/>
      <c r="K14" s="16"/>
      <c r="L14" s="16">
        <v>9780</v>
      </c>
      <c r="M14" s="16"/>
      <c r="N14" s="16"/>
      <c r="O14" s="16"/>
      <c r="P14" s="23"/>
      <c r="Q14" s="16"/>
      <c r="R14" s="16"/>
      <c r="S14" s="16"/>
      <c r="T14" s="16"/>
      <c r="U14" s="16"/>
      <c r="V14" s="16"/>
      <c r="W14" s="16"/>
    </row>
    <row r="15" ht="18.75" customHeight="1" spans="1:23">
      <c r="A15" s="8" t="s">
        <v>57</v>
      </c>
      <c r="B15" s="8" t="s">
        <v>187</v>
      </c>
      <c r="C15" s="9" t="s">
        <v>188</v>
      </c>
      <c r="D15" s="8" t="s">
        <v>93</v>
      </c>
      <c r="E15" s="8" t="s">
        <v>94</v>
      </c>
      <c r="F15" s="10" t="s">
        <v>185</v>
      </c>
      <c r="G15" s="8" t="s">
        <v>186</v>
      </c>
      <c r="H15" s="16">
        <v>600</v>
      </c>
      <c r="I15" s="16">
        <v>600</v>
      </c>
      <c r="J15" s="16"/>
      <c r="K15" s="16"/>
      <c r="L15" s="16">
        <v>600</v>
      </c>
      <c r="M15" s="16"/>
      <c r="N15" s="16"/>
      <c r="O15" s="16"/>
      <c r="P15" s="23"/>
      <c r="Q15" s="16"/>
      <c r="R15" s="16"/>
      <c r="S15" s="16"/>
      <c r="T15" s="16"/>
      <c r="U15" s="16"/>
      <c r="V15" s="16"/>
      <c r="W15" s="16"/>
    </row>
    <row r="16" ht="18.75" customHeight="1" spans="1:23">
      <c r="A16" s="8" t="s">
        <v>57</v>
      </c>
      <c r="B16" s="8" t="s">
        <v>187</v>
      </c>
      <c r="C16" s="9" t="s">
        <v>188</v>
      </c>
      <c r="D16" s="8" t="s">
        <v>93</v>
      </c>
      <c r="E16" s="8" t="s">
        <v>94</v>
      </c>
      <c r="F16" s="10" t="s">
        <v>189</v>
      </c>
      <c r="G16" s="8" t="s">
        <v>190</v>
      </c>
      <c r="H16" s="16">
        <v>30420</v>
      </c>
      <c r="I16" s="16">
        <v>30420</v>
      </c>
      <c r="J16" s="16"/>
      <c r="K16" s="16"/>
      <c r="L16" s="16">
        <v>30420</v>
      </c>
      <c r="M16" s="16"/>
      <c r="N16" s="16"/>
      <c r="O16" s="16"/>
      <c r="P16" s="23"/>
      <c r="Q16" s="16"/>
      <c r="R16" s="16"/>
      <c r="S16" s="16"/>
      <c r="T16" s="16"/>
      <c r="U16" s="16"/>
      <c r="V16" s="16"/>
      <c r="W16" s="16"/>
    </row>
    <row r="17" ht="18.75" customHeight="1" spans="1:23">
      <c r="A17" s="8" t="s">
        <v>57</v>
      </c>
      <c r="B17" s="8" t="s">
        <v>187</v>
      </c>
      <c r="C17" s="9" t="s">
        <v>188</v>
      </c>
      <c r="D17" s="8" t="s">
        <v>93</v>
      </c>
      <c r="E17" s="8" t="s">
        <v>94</v>
      </c>
      <c r="F17" s="10" t="s">
        <v>189</v>
      </c>
      <c r="G17" s="8" t="s">
        <v>190</v>
      </c>
      <c r="H17" s="16">
        <v>60000</v>
      </c>
      <c r="I17" s="16">
        <v>60000</v>
      </c>
      <c r="J17" s="16"/>
      <c r="K17" s="16"/>
      <c r="L17" s="16">
        <v>60000</v>
      </c>
      <c r="M17" s="16"/>
      <c r="N17" s="16"/>
      <c r="O17" s="16"/>
      <c r="P17" s="23"/>
      <c r="Q17" s="16"/>
      <c r="R17" s="16"/>
      <c r="S17" s="16"/>
      <c r="T17" s="16"/>
      <c r="U17" s="16"/>
      <c r="V17" s="16"/>
      <c r="W17" s="16"/>
    </row>
    <row r="18" ht="18.75" customHeight="1" spans="1:23">
      <c r="A18" s="8" t="s">
        <v>57</v>
      </c>
      <c r="B18" s="8" t="s">
        <v>191</v>
      </c>
      <c r="C18" s="9" t="s">
        <v>192</v>
      </c>
      <c r="D18" s="8" t="s">
        <v>85</v>
      </c>
      <c r="E18" s="8" t="s">
        <v>86</v>
      </c>
      <c r="F18" s="10" t="s">
        <v>193</v>
      </c>
      <c r="G18" s="8" t="s">
        <v>194</v>
      </c>
      <c r="H18" s="16">
        <v>364636</v>
      </c>
      <c r="I18" s="16">
        <v>364636</v>
      </c>
      <c r="J18" s="16"/>
      <c r="K18" s="16"/>
      <c r="L18" s="16">
        <v>364636</v>
      </c>
      <c r="M18" s="16"/>
      <c r="N18" s="16"/>
      <c r="O18" s="16"/>
      <c r="P18" s="23"/>
      <c r="Q18" s="16"/>
      <c r="R18" s="16"/>
      <c r="S18" s="16"/>
      <c r="T18" s="16"/>
      <c r="U18" s="16"/>
      <c r="V18" s="16"/>
      <c r="W18" s="16"/>
    </row>
    <row r="19" ht="18.75" customHeight="1" spans="1:23">
      <c r="A19" s="8" t="s">
        <v>57</v>
      </c>
      <c r="B19" s="8" t="s">
        <v>191</v>
      </c>
      <c r="C19" s="9" t="s">
        <v>192</v>
      </c>
      <c r="D19" s="8" t="s">
        <v>93</v>
      </c>
      <c r="E19" s="8" t="s">
        <v>94</v>
      </c>
      <c r="F19" s="10" t="s">
        <v>195</v>
      </c>
      <c r="G19" s="8" t="s">
        <v>196</v>
      </c>
      <c r="H19" s="16">
        <v>3983.63</v>
      </c>
      <c r="I19" s="16">
        <v>3983.63</v>
      </c>
      <c r="J19" s="16"/>
      <c r="K19" s="16"/>
      <c r="L19" s="16">
        <v>3983.63</v>
      </c>
      <c r="M19" s="16"/>
      <c r="N19" s="16"/>
      <c r="O19" s="16"/>
      <c r="P19" s="23"/>
      <c r="Q19" s="16"/>
      <c r="R19" s="16"/>
      <c r="S19" s="16"/>
      <c r="T19" s="16"/>
      <c r="U19" s="16"/>
      <c r="V19" s="16"/>
      <c r="W19" s="16"/>
    </row>
    <row r="20" ht="18.75" customHeight="1" spans="1:23">
      <c r="A20" s="8" t="s">
        <v>57</v>
      </c>
      <c r="B20" s="8" t="s">
        <v>191</v>
      </c>
      <c r="C20" s="9" t="s">
        <v>192</v>
      </c>
      <c r="D20" s="8" t="s">
        <v>115</v>
      </c>
      <c r="E20" s="8" t="s">
        <v>116</v>
      </c>
      <c r="F20" s="10" t="s">
        <v>197</v>
      </c>
      <c r="G20" s="8" t="s">
        <v>198</v>
      </c>
      <c r="H20" s="16">
        <v>171186.75</v>
      </c>
      <c r="I20" s="16">
        <v>171186.75</v>
      </c>
      <c r="J20" s="16"/>
      <c r="K20" s="16"/>
      <c r="L20" s="16">
        <v>171186.75</v>
      </c>
      <c r="M20" s="16"/>
      <c r="N20" s="16"/>
      <c r="O20" s="16"/>
      <c r="P20" s="23"/>
      <c r="Q20" s="16"/>
      <c r="R20" s="16"/>
      <c r="S20" s="16"/>
      <c r="T20" s="16"/>
      <c r="U20" s="16"/>
      <c r="V20" s="16"/>
      <c r="W20" s="16"/>
    </row>
    <row r="21" ht="18.75" customHeight="1" spans="1:23">
      <c r="A21" s="8" t="s">
        <v>57</v>
      </c>
      <c r="B21" s="8" t="s">
        <v>191</v>
      </c>
      <c r="C21" s="9" t="s">
        <v>192</v>
      </c>
      <c r="D21" s="8" t="s">
        <v>117</v>
      </c>
      <c r="E21" s="8" t="s">
        <v>118</v>
      </c>
      <c r="F21" s="10" t="s">
        <v>197</v>
      </c>
      <c r="G21" s="8" t="s">
        <v>198</v>
      </c>
      <c r="H21" s="16">
        <v>17968.17</v>
      </c>
      <c r="I21" s="16">
        <v>17968.17</v>
      </c>
      <c r="J21" s="16"/>
      <c r="K21" s="16"/>
      <c r="L21" s="16">
        <v>17968.17</v>
      </c>
      <c r="M21" s="16"/>
      <c r="N21" s="16"/>
      <c r="O21" s="16"/>
      <c r="P21" s="23"/>
      <c r="Q21" s="16"/>
      <c r="R21" s="16"/>
      <c r="S21" s="16"/>
      <c r="T21" s="16"/>
      <c r="U21" s="16"/>
      <c r="V21" s="16"/>
      <c r="W21" s="16"/>
    </row>
    <row r="22" ht="18.75" customHeight="1" spans="1:23">
      <c r="A22" s="8" t="s">
        <v>57</v>
      </c>
      <c r="B22" s="8" t="s">
        <v>191</v>
      </c>
      <c r="C22" s="9" t="s">
        <v>192</v>
      </c>
      <c r="D22" s="8" t="s">
        <v>119</v>
      </c>
      <c r="E22" s="8" t="s">
        <v>120</v>
      </c>
      <c r="F22" s="10" t="s">
        <v>199</v>
      </c>
      <c r="G22" s="8" t="s">
        <v>200</v>
      </c>
      <c r="H22" s="16">
        <v>192580.89</v>
      </c>
      <c r="I22" s="16">
        <v>192580.89</v>
      </c>
      <c r="J22" s="16"/>
      <c r="K22" s="16"/>
      <c r="L22" s="16">
        <v>192580.89</v>
      </c>
      <c r="M22" s="16"/>
      <c r="N22" s="16"/>
      <c r="O22" s="16"/>
      <c r="P22" s="23"/>
      <c r="Q22" s="16"/>
      <c r="R22" s="16"/>
      <c r="S22" s="16"/>
      <c r="T22" s="16"/>
      <c r="U22" s="16"/>
      <c r="V22" s="16"/>
      <c r="W22" s="16"/>
    </row>
    <row r="23" ht="18.75" customHeight="1" spans="1:23">
      <c r="A23" s="8" t="s">
        <v>57</v>
      </c>
      <c r="B23" s="8" t="s">
        <v>191</v>
      </c>
      <c r="C23" s="9" t="s">
        <v>192</v>
      </c>
      <c r="D23" s="8" t="s">
        <v>121</v>
      </c>
      <c r="E23" s="8" t="s">
        <v>122</v>
      </c>
      <c r="F23" s="10" t="s">
        <v>195</v>
      </c>
      <c r="G23" s="8" t="s">
        <v>196</v>
      </c>
      <c r="H23" s="16">
        <v>666</v>
      </c>
      <c r="I23" s="16">
        <v>666</v>
      </c>
      <c r="J23" s="16"/>
      <c r="K23" s="16"/>
      <c r="L23" s="16">
        <v>666</v>
      </c>
      <c r="M23" s="16"/>
      <c r="N23" s="16"/>
      <c r="O23" s="16"/>
      <c r="P23" s="23"/>
      <c r="Q23" s="16"/>
      <c r="R23" s="16"/>
      <c r="S23" s="16"/>
      <c r="T23" s="16"/>
      <c r="U23" s="16"/>
      <c r="V23" s="16"/>
      <c r="W23" s="16"/>
    </row>
    <row r="24" ht="18.75" customHeight="1" spans="1:23">
      <c r="A24" s="8" t="s">
        <v>57</v>
      </c>
      <c r="B24" s="8" t="s">
        <v>191</v>
      </c>
      <c r="C24" s="9" t="s">
        <v>192</v>
      </c>
      <c r="D24" s="8" t="s">
        <v>121</v>
      </c>
      <c r="E24" s="8" t="s">
        <v>122</v>
      </c>
      <c r="F24" s="10" t="s">
        <v>195</v>
      </c>
      <c r="G24" s="8" t="s">
        <v>196</v>
      </c>
      <c r="H24" s="16">
        <v>12321</v>
      </c>
      <c r="I24" s="16">
        <v>12321</v>
      </c>
      <c r="J24" s="16"/>
      <c r="K24" s="16"/>
      <c r="L24" s="16">
        <v>12321</v>
      </c>
      <c r="M24" s="16"/>
      <c r="N24" s="16"/>
      <c r="O24" s="16"/>
      <c r="P24" s="23"/>
      <c r="Q24" s="16"/>
      <c r="R24" s="16"/>
      <c r="S24" s="16"/>
      <c r="T24" s="16"/>
      <c r="U24" s="16"/>
      <c r="V24" s="16"/>
      <c r="W24" s="16"/>
    </row>
    <row r="25" ht="18.75" customHeight="1" spans="1:23">
      <c r="A25" s="8" t="s">
        <v>57</v>
      </c>
      <c r="B25" s="8" t="s">
        <v>191</v>
      </c>
      <c r="C25" s="9" t="s">
        <v>192</v>
      </c>
      <c r="D25" s="8" t="s">
        <v>121</v>
      </c>
      <c r="E25" s="8" t="s">
        <v>122</v>
      </c>
      <c r="F25" s="10" t="s">
        <v>195</v>
      </c>
      <c r="G25" s="8" t="s">
        <v>196</v>
      </c>
      <c r="H25" s="16">
        <v>11394.88</v>
      </c>
      <c r="I25" s="16">
        <v>11394.88</v>
      </c>
      <c r="J25" s="16"/>
      <c r="K25" s="16"/>
      <c r="L25" s="16">
        <v>11394.88</v>
      </c>
      <c r="M25" s="16"/>
      <c r="N25" s="16"/>
      <c r="O25" s="16"/>
      <c r="P25" s="23"/>
      <c r="Q25" s="16"/>
      <c r="R25" s="16"/>
      <c r="S25" s="16"/>
      <c r="T25" s="16"/>
      <c r="U25" s="16"/>
      <c r="V25" s="16"/>
      <c r="W25" s="16"/>
    </row>
    <row r="26" ht="18.75" customHeight="1" spans="1:23">
      <c r="A26" s="8" t="s">
        <v>57</v>
      </c>
      <c r="B26" s="8" t="s">
        <v>201</v>
      </c>
      <c r="C26" s="9" t="s">
        <v>132</v>
      </c>
      <c r="D26" s="8" t="s">
        <v>131</v>
      </c>
      <c r="E26" s="8" t="s">
        <v>132</v>
      </c>
      <c r="F26" s="10" t="s">
        <v>202</v>
      </c>
      <c r="G26" s="8" t="s">
        <v>132</v>
      </c>
      <c r="H26" s="16">
        <v>305832</v>
      </c>
      <c r="I26" s="16">
        <v>305832</v>
      </c>
      <c r="J26" s="16"/>
      <c r="K26" s="16"/>
      <c r="L26" s="16">
        <v>305832</v>
      </c>
      <c r="M26" s="16"/>
      <c r="N26" s="16"/>
      <c r="O26" s="16"/>
      <c r="P26" s="23"/>
      <c r="Q26" s="16"/>
      <c r="R26" s="16"/>
      <c r="S26" s="16"/>
      <c r="T26" s="16"/>
      <c r="U26" s="16"/>
      <c r="V26" s="16"/>
      <c r="W26" s="16"/>
    </row>
    <row r="27" ht="18.75" customHeight="1" spans="1:23">
      <c r="A27" s="8" t="s">
        <v>57</v>
      </c>
      <c r="B27" s="8" t="s">
        <v>203</v>
      </c>
      <c r="C27" s="9" t="s">
        <v>204</v>
      </c>
      <c r="D27" s="8" t="s">
        <v>93</v>
      </c>
      <c r="E27" s="8" t="s">
        <v>94</v>
      </c>
      <c r="F27" s="10" t="s">
        <v>205</v>
      </c>
      <c r="G27" s="8" t="s">
        <v>206</v>
      </c>
      <c r="H27" s="16">
        <v>158400</v>
      </c>
      <c r="I27" s="16">
        <v>158400</v>
      </c>
      <c r="J27" s="16"/>
      <c r="K27" s="16"/>
      <c r="L27" s="16">
        <v>158400</v>
      </c>
      <c r="M27" s="16"/>
      <c r="N27" s="16"/>
      <c r="O27" s="16"/>
      <c r="P27" s="23"/>
      <c r="Q27" s="16"/>
      <c r="R27" s="16"/>
      <c r="S27" s="16"/>
      <c r="T27" s="16"/>
      <c r="U27" s="16"/>
      <c r="V27" s="16"/>
      <c r="W27" s="16"/>
    </row>
    <row r="28" ht="18.75" customHeight="1" spans="1:23">
      <c r="A28" s="8" t="s">
        <v>57</v>
      </c>
      <c r="B28" s="8" t="s">
        <v>207</v>
      </c>
      <c r="C28" s="9" t="s">
        <v>208</v>
      </c>
      <c r="D28" s="8" t="s">
        <v>93</v>
      </c>
      <c r="E28" s="8" t="s">
        <v>94</v>
      </c>
      <c r="F28" s="10" t="s">
        <v>209</v>
      </c>
      <c r="G28" s="8" t="s">
        <v>208</v>
      </c>
      <c r="H28" s="16">
        <v>30000</v>
      </c>
      <c r="I28" s="16">
        <v>30000</v>
      </c>
      <c r="J28" s="16"/>
      <c r="K28" s="16"/>
      <c r="L28" s="16">
        <v>30000</v>
      </c>
      <c r="M28" s="16"/>
      <c r="N28" s="16"/>
      <c r="O28" s="16"/>
      <c r="P28" s="23"/>
      <c r="Q28" s="16"/>
      <c r="R28" s="16"/>
      <c r="S28" s="16"/>
      <c r="T28" s="16"/>
      <c r="U28" s="16"/>
      <c r="V28" s="16"/>
      <c r="W28" s="16"/>
    </row>
    <row r="29" ht="18.75" customHeight="1" spans="1:23">
      <c r="A29" s="8" t="s">
        <v>57</v>
      </c>
      <c r="B29" s="8" t="s">
        <v>210</v>
      </c>
      <c r="C29" s="9" t="s">
        <v>211</v>
      </c>
      <c r="D29" s="8" t="s">
        <v>83</v>
      </c>
      <c r="E29" s="8" t="s">
        <v>84</v>
      </c>
      <c r="F29" s="10" t="s">
        <v>212</v>
      </c>
      <c r="G29" s="8" t="s">
        <v>213</v>
      </c>
      <c r="H29" s="16">
        <v>11400</v>
      </c>
      <c r="I29" s="16">
        <v>11400</v>
      </c>
      <c r="J29" s="16"/>
      <c r="K29" s="16"/>
      <c r="L29" s="16">
        <v>11400</v>
      </c>
      <c r="M29" s="16"/>
      <c r="N29" s="16"/>
      <c r="O29" s="16"/>
      <c r="P29" s="23"/>
      <c r="Q29" s="16"/>
      <c r="R29" s="16"/>
      <c r="S29" s="16"/>
      <c r="T29" s="16"/>
      <c r="U29" s="16"/>
      <c r="V29" s="16"/>
      <c r="W29" s="16"/>
    </row>
    <row r="30" ht="18.75" customHeight="1" spans="1:23">
      <c r="A30" s="8" t="s">
        <v>57</v>
      </c>
      <c r="B30" s="8" t="s">
        <v>210</v>
      </c>
      <c r="C30" s="9" t="s">
        <v>211</v>
      </c>
      <c r="D30" s="8" t="s">
        <v>93</v>
      </c>
      <c r="E30" s="8" t="s">
        <v>94</v>
      </c>
      <c r="F30" s="10" t="s">
        <v>214</v>
      </c>
      <c r="G30" s="8" t="s">
        <v>215</v>
      </c>
      <c r="H30" s="16">
        <v>52600</v>
      </c>
      <c r="I30" s="16">
        <v>52600</v>
      </c>
      <c r="J30" s="16"/>
      <c r="K30" s="16"/>
      <c r="L30" s="16">
        <v>52600</v>
      </c>
      <c r="M30" s="16"/>
      <c r="N30" s="16"/>
      <c r="O30" s="16"/>
      <c r="P30" s="23"/>
      <c r="Q30" s="16"/>
      <c r="R30" s="16"/>
      <c r="S30" s="16"/>
      <c r="T30" s="16"/>
      <c r="U30" s="16"/>
      <c r="V30" s="16"/>
      <c r="W30" s="16"/>
    </row>
    <row r="31" ht="18.75" customHeight="1" spans="1:23">
      <c r="A31" s="8" t="s">
        <v>57</v>
      </c>
      <c r="B31" s="8" t="s">
        <v>210</v>
      </c>
      <c r="C31" s="9" t="s">
        <v>211</v>
      </c>
      <c r="D31" s="8" t="s">
        <v>93</v>
      </c>
      <c r="E31" s="8" t="s">
        <v>94</v>
      </c>
      <c r="F31" s="10" t="s">
        <v>216</v>
      </c>
      <c r="G31" s="8" t="s">
        <v>217</v>
      </c>
      <c r="H31" s="16">
        <v>6000</v>
      </c>
      <c r="I31" s="16">
        <v>6000</v>
      </c>
      <c r="J31" s="16"/>
      <c r="K31" s="16"/>
      <c r="L31" s="16">
        <v>6000</v>
      </c>
      <c r="M31" s="16"/>
      <c r="N31" s="16"/>
      <c r="O31" s="16"/>
      <c r="P31" s="23"/>
      <c r="Q31" s="16"/>
      <c r="R31" s="16"/>
      <c r="S31" s="16"/>
      <c r="T31" s="16"/>
      <c r="U31" s="16"/>
      <c r="V31" s="16"/>
      <c r="W31" s="16"/>
    </row>
    <row r="32" ht="18.75" customHeight="1" spans="1:23">
      <c r="A32" s="8" t="s">
        <v>57</v>
      </c>
      <c r="B32" s="8" t="s">
        <v>210</v>
      </c>
      <c r="C32" s="9" t="s">
        <v>211</v>
      </c>
      <c r="D32" s="8" t="s">
        <v>93</v>
      </c>
      <c r="E32" s="8" t="s">
        <v>94</v>
      </c>
      <c r="F32" s="10" t="s">
        <v>218</v>
      </c>
      <c r="G32" s="8" t="s">
        <v>219</v>
      </c>
      <c r="H32" s="16">
        <v>74000</v>
      </c>
      <c r="I32" s="16">
        <v>74000</v>
      </c>
      <c r="J32" s="16"/>
      <c r="K32" s="16"/>
      <c r="L32" s="16">
        <v>74000</v>
      </c>
      <c r="M32" s="16"/>
      <c r="N32" s="16"/>
      <c r="O32" s="16"/>
      <c r="P32" s="23"/>
      <c r="Q32" s="16"/>
      <c r="R32" s="16"/>
      <c r="S32" s="16"/>
      <c r="T32" s="16"/>
      <c r="U32" s="16"/>
      <c r="V32" s="16"/>
      <c r="W32" s="16"/>
    </row>
    <row r="33" ht="18.75" customHeight="1" spans="1:23">
      <c r="A33" s="8" t="s">
        <v>57</v>
      </c>
      <c r="B33" s="8" t="s">
        <v>210</v>
      </c>
      <c r="C33" s="9" t="s">
        <v>211</v>
      </c>
      <c r="D33" s="8" t="s">
        <v>93</v>
      </c>
      <c r="E33" s="8" t="s">
        <v>94</v>
      </c>
      <c r="F33" s="10" t="s">
        <v>220</v>
      </c>
      <c r="G33" s="8" t="s">
        <v>221</v>
      </c>
      <c r="H33" s="16">
        <v>12000</v>
      </c>
      <c r="I33" s="16">
        <v>12000</v>
      </c>
      <c r="J33" s="16"/>
      <c r="K33" s="16"/>
      <c r="L33" s="16">
        <v>12000</v>
      </c>
      <c r="M33" s="16"/>
      <c r="N33" s="16"/>
      <c r="O33" s="16"/>
      <c r="P33" s="23"/>
      <c r="Q33" s="16"/>
      <c r="R33" s="16"/>
      <c r="S33" s="16"/>
      <c r="T33" s="16"/>
      <c r="U33" s="16"/>
      <c r="V33" s="16"/>
      <c r="W33" s="16"/>
    </row>
    <row r="34" ht="18.75" customHeight="1" spans="1:23">
      <c r="A34" s="8" t="s">
        <v>57</v>
      </c>
      <c r="B34" s="8" t="s">
        <v>210</v>
      </c>
      <c r="C34" s="9" t="s">
        <v>211</v>
      </c>
      <c r="D34" s="8" t="s">
        <v>93</v>
      </c>
      <c r="E34" s="8" t="s">
        <v>94</v>
      </c>
      <c r="F34" s="10" t="s">
        <v>222</v>
      </c>
      <c r="G34" s="8" t="s">
        <v>223</v>
      </c>
      <c r="H34" s="16">
        <v>20000</v>
      </c>
      <c r="I34" s="16">
        <v>20000</v>
      </c>
      <c r="J34" s="16"/>
      <c r="K34" s="16"/>
      <c r="L34" s="16">
        <v>20000</v>
      </c>
      <c r="M34" s="16"/>
      <c r="N34" s="16"/>
      <c r="O34" s="16"/>
      <c r="P34" s="23"/>
      <c r="Q34" s="16"/>
      <c r="R34" s="16"/>
      <c r="S34" s="16"/>
      <c r="T34" s="16"/>
      <c r="U34" s="16"/>
      <c r="V34" s="16"/>
      <c r="W34" s="16"/>
    </row>
    <row r="35" ht="18.75" customHeight="1" spans="1:23">
      <c r="A35" s="8" t="s">
        <v>57</v>
      </c>
      <c r="B35" s="8" t="s">
        <v>210</v>
      </c>
      <c r="C35" s="9" t="s">
        <v>211</v>
      </c>
      <c r="D35" s="8" t="s">
        <v>93</v>
      </c>
      <c r="E35" s="8" t="s">
        <v>94</v>
      </c>
      <c r="F35" s="10" t="s">
        <v>224</v>
      </c>
      <c r="G35" s="8" t="s">
        <v>225</v>
      </c>
      <c r="H35" s="16">
        <v>3000</v>
      </c>
      <c r="I35" s="16">
        <v>3000</v>
      </c>
      <c r="J35" s="16"/>
      <c r="K35" s="16"/>
      <c r="L35" s="16">
        <v>3000</v>
      </c>
      <c r="M35" s="16"/>
      <c r="N35" s="16"/>
      <c r="O35" s="16"/>
      <c r="P35" s="23"/>
      <c r="Q35" s="16"/>
      <c r="R35" s="16"/>
      <c r="S35" s="16"/>
      <c r="T35" s="16"/>
      <c r="U35" s="16"/>
      <c r="V35" s="16"/>
      <c r="W35" s="16"/>
    </row>
    <row r="36" ht="18.75" customHeight="1" spans="1:23">
      <c r="A36" s="8" t="s">
        <v>57</v>
      </c>
      <c r="B36" s="8" t="s">
        <v>210</v>
      </c>
      <c r="C36" s="9" t="s">
        <v>211</v>
      </c>
      <c r="D36" s="8" t="s">
        <v>93</v>
      </c>
      <c r="E36" s="8" t="s">
        <v>94</v>
      </c>
      <c r="F36" s="10" t="s">
        <v>226</v>
      </c>
      <c r="G36" s="8" t="s">
        <v>227</v>
      </c>
      <c r="H36" s="16">
        <v>3000</v>
      </c>
      <c r="I36" s="16">
        <v>3000</v>
      </c>
      <c r="J36" s="16"/>
      <c r="K36" s="16"/>
      <c r="L36" s="16">
        <v>3000</v>
      </c>
      <c r="M36" s="16"/>
      <c r="N36" s="16"/>
      <c r="O36" s="16"/>
      <c r="P36" s="23"/>
      <c r="Q36" s="16"/>
      <c r="R36" s="16"/>
      <c r="S36" s="16"/>
      <c r="T36" s="16"/>
      <c r="U36" s="16"/>
      <c r="V36" s="16"/>
      <c r="W36" s="16"/>
    </row>
    <row r="37" ht="18.75" customHeight="1" spans="1:23">
      <c r="A37" s="8" t="s">
        <v>57</v>
      </c>
      <c r="B37" s="8" t="s">
        <v>210</v>
      </c>
      <c r="C37" s="9" t="s">
        <v>211</v>
      </c>
      <c r="D37" s="8" t="s">
        <v>93</v>
      </c>
      <c r="E37" s="8" t="s">
        <v>94</v>
      </c>
      <c r="F37" s="10" t="s">
        <v>205</v>
      </c>
      <c r="G37" s="8" t="s">
        <v>206</v>
      </c>
      <c r="H37" s="16">
        <v>15840</v>
      </c>
      <c r="I37" s="16">
        <v>15840</v>
      </c>
      <c r="J37" s="16"/>
      <c r="K37" s="16"/>
      <c r="L37" s="16">
        <v>15840</v>
      </c>
      <c r="M37" s="16"/>
      <c r="N37" s="16"/>
      <c r="O37" s="16"/>
      <c r="P37" s="23"/>
      <c r="Q37" s="16"/>
      <c r="R37" s="16"/>
      <c r="S37" s="16"/>
      <c r="T37" s="16"/>
      <c r="U37" s="16"/>
      <c r="V37" s="16"/>
      <c r="W37" s="16"/>
    </row>
    <row r="38" ht="18.75" customHeight="1" spans="1:23">
      <c r="A38" s="8" t="s">
        <v>57</v>
      </c>
      <c r="B38" s="8" t="s">
        <v>228</v>
      </c>
      <c r="C38" s="9" t="s">
        <v>156</v>
      </c>
      <c r="D38" s="8" t="s">
        <v>93</v>
      </c>
      <c r="E38" s="8" t="s">
        <v>94</v>
      </c>
      <c r="F38" s="10" t="s">
        <v>229</v>
      </c>
      <c r="G38" s="8" t="s">
        <v>156</v>
      </c>
      <c r="H38" s="16">
        <v>10000</v>
      </c>
      <c r="I38" s="16">
        <v>10000</v>
      </c>
      <c r="J38" s="16"/>
      <c r="K38" s="16"/>
      <c r="L38" s="16">
        <v>10000</v>
      </c>
      <c r="M38" s="16"/>
      <c r="N38" s="16"/>
      <c r="O38" s="16"/>
      <c r="P38" s="23"/>
      <c r="Q38" s="16"/>
      <c r="R38" s="16"/>
      <c r="S38" s="16"/>
      <c r="T38" s="16"/>
      <c r="U38" s="16"/>
      <c r="V38" s="16"/>
      <c r="W38" s="16"/>
    </row>
    <row r="39" ht="18.75" customHeight="1" spans="1:23">
      <c r="A39" s="8" t="s">
        <v>57</v>
      </c>
      <c r="B39" s="8" t="s">
        <v>230</v>
      </c>
      <c r="C39" s="9" t="s">
        <v>231</v>
      </c>
      <c r="D39" s="8" t="s">
        <v>93</v>
      </c>
      <c r="E39" s="8" t="s">
        <v>94</v>
      </c>
      <c r="F39" s="10" t="s">
        <v>189</v>
      </c>
      <c r="G39" s="8" t="s">
        <v>190</v>
      </c>
      <c r="H39" s="16">
        <v>24024</v>
      </c>
      <c r="I39" s="16">
        <v>24024</v>
      </c>
      <c r="J39" s="16"/>
      <c r="K39" s="16"/>
      <c r="L39" s="16">
        <v>24024</v>
      </c>
      <c r="M39" s="16"/>
      <c r="N39" s="16"/>
      <c r="O39" s="16"/>
      <c r="P39" s="23"/>
      <c r="Q39" s="16"/>
      <c r="R39" s="16"/>
      <c r="S39" s="16"/>
      <c r="T39" s="16"/>
      <c r="U39" s="16"/>
      <c r="V39" s="16"/>
      <c r="W39" s="16"/>
    </row>
    <row r="40" ht="18.75" customHeight="1" spans="1:23">
      <c r="A40" s="8" t="s">
        <v>57</v>
      </c>
      <c r="B40" s="8" t="s">
        <v>230</v>
      </c>
      <c r="C40" s="9" t="s">
        <v>231</v>
      </c>
      <c r="D40" s="8" t="s">
        <v>93</v>
      </c>
      <c r="E40" s="8" t="s">
        <v>94</v>
      </c>
      <c r="F40" s="10" t="s">
        <v>189</v>
      </c>
      <c r="G40" s="8" t="s">
        <v>190</v>
      </c>
      <c r="H40" s="16">
        <v>4800</v>
      </c>
      <c r="I40" s="16">
        <v>4800</v>
      </c>
      <c r="J40" s="16"/>
      <c r="K40" s="16"/>
      <c r="L40" s="16">
        <v>4800</v>
      </c>
      <c r="M40" s="16"/>
      <c r="N40" s="16"/>
      <c r="O40" s="16"/>
      <c r="P40" s="23"/>
      <c r="Q40" s="16"/>
      <c r="R40" s="16"/>
      <c r="S40" s="16"/>
      <c r="T40" s="16"/>
      <c r="U40" s="16"/>
      <c r="V40" s="16"/>
      <c r="W40" s="16"/>
    </row>
    <row r="41" ht="18.75" customHeight="1" spans="1:23">
      <c r="A41" s="8" t="s">
        <v>57</v>
      </c>
      <c r="B41" s="8" t="s">
        <v>230</v>
      </c>
      <c r="C41" s="9" t="s">
        <v>231</v>
      </c>
      <c r="D41" s="8" t="s">
        <v>93</v>
      </c>
      <c r="E41" s="8" t="s">
        <v>94</v>
      </c>
      <c r="F41" s="10" t="s">
        <v>189</v>
      </c>
      <c r="G41" s="8" t="s">
        <v>190</v>
      </c>
      <c r="H41" s="16">
        <v>7176</v>
      </c>
      <c r="I41" s="16">
        <v>7176</v>
      </c>
      <c r="J41" s="16"/>
      <c r="K41" s="16"/>
      <c r="L41" s="16">
        <v>7176</v>
      </c>
      <c r="M41" s="16"/>
      <c r="N41" s="16"/>
      <c r="O41" s="16"/>
      <c r="P41" s="23"/>
      <c r="Q41" s="16"/>
      <c r="R41" s="16"/>
      <c r="S41" s="16"/>
      <c r="T41" s="16"/>
      <c r="U41" s="16"/>
      <c r="V41" s="16"/>
      <c r="W41" s="16"/>
    </row>
    <row r="42" ht="18.75" customHeight="1" spans="1:23">
      <c r="A42" s="8" t="s">
        <v>57</v>
      </c>
      <c r="B42" s="8" t="s">
        <v>232</v>
      </c>
      <c r="C42" s="9" t="s">
        <v>233</v>
      </c>
      <c r="D42" s="8" t="s">
        <v>83</v>
      </c>
      <c r="E42" s="8" t="s">
        <v>84</v>
      </c>
      <c r="F42" s="10" t="s">
        <v>234</v>
      </c>
      <c r="G42" s="8" t="s">
        <v>235</v>
      </c>
      <c r="H42" s="16">
        <v>114000</v>
      </c>
      <c r="I42" s="16">
        <v>114000</v>
      </c>
      <c r="J42" s="16"/>
      <c r="K42" s="16"/>
      <c r="L42" s="16">
        <v>114000</v>
      </c>
      <c r="M42" s="16"/>
      <c r="N42" s="16"/>
      <c r="O42" s="16"/>
      <c r="P42" s="23"/>
      <c r="Q42" s="16"/>
      <c r="R42" s="16"/>
      <c r="S42" s="16"/>
      <c r="T42" s="16"/>
      <c r="U42" s="16"/>
      <c r="V42" s="16"/>
      <c r="W42" s="16"/>
    </row>
    <row r="43" ht="18.75" customHeight="1" spans="1:23">
      <c r="A43" s="8" t="s">
        <v>57</v>
      </c>
      <c r="B43" s="8" t="s">
        <v>236</v>
      </c>
      <c r="C43" s="9" t="s">
        <v>237</v>
      </c>
      <c r="D43" s="8" t="s">
        <v>93</v>
      </c>
      <c r="E43" s="8" t="s">
        <v>94</v>
      </c>
      <c r="F43" s="10" t="s">
        <v>185</v>
      </c>
      <c r="G43" s="8" t="s">
        <v>186</v>
      </c>
      <c r="H43" s="16">
        <v>96103.88</v>
      </c>
      <c r="I43" s="16">
        <v>96103.88</v>
      </c>
      <c r="J43" s="16"/>
      <c r="K43" s="16"/>
      <c r="L43" s="16">
        <v>96103.88</v>
      </c>
      <c r="M43" s="16"/>
      <c r="N43" s="16"/>
      <c r="O43" s="16"/>
      <c r="P43" s="23"/>
      <c r="Q43" s="16"/>
      <c r="R43" s="16"/>
      <c r="S43" s="16"/>
      <c r="T43" s="16"/>
      <c r="U43" s="16"/>
      <c r="V43" s="16"/>
      <c r="W43" s="16"/>
    </row>
    <row r="44" ht="18.75" customHeight="1" spans="1:23">
      <c r="A44" s="8" t="s">
        <v>57</v>
      </c>
      <c r="B44" s="8" t="s">
        <v>236</v>
      </c>
      <c r="C44" s="9" t="s">
        <v>237</v>
      </c>
      <c r="D44" s="8" t="s">
        <v>93</v>
      </c>
      <c r="E44" s="8" t="s">
        <v>94</v>
      </c>
      <c r="F44" s="10" t="s">
        <v>185</v>
      </c>
      <c r="G44" s="8" t="s">
        <v>186</v>
      </c>
      <c r="H44" s="16">
        <v>195120</v>
      </c>
      <c r="I44" s="16">
        <v>195120</v>
      </c>
      <c r="J44" s="16"/>
      <c r="K44" s="16"/>
      <c r="L44" s="16">
        <v>195120</v>
      </c>
      <c r="M44" s="16"/>
      <c r="N44" s="16"/>
      <c r="O44" s="16"/>
      <c r="P44" s="23"/>
      <c r="Q44" s="16"/>
      <c r="R44" s="16"/>
      <c r="S44" s="16"/>
      <c r="T44" s="16"/>
      <c r="U44" s="16"/>
      <c r="V44" s="16"/>
      <c r="W44" s="16"/>
    </row>
    <row r="45" ht="18.75" customHeight="1" spans="1:23">
      <c r="A45" s="8" t="s">
        <v>57</v>
      </c>
      <c r="B45" s="8" t="s">
        <v>238</v>
      </c>
      <c r="C45" s="9" t="s">
        <v>239</v>
      </c>
      <c r="D45" s="8" t="s">
        <v>93</v>
      </c>
      <c r="E45" s="8" t="s">
        <v>94</v>
      </c>
      <c r="F45" s="10" t="s">
        <v>212</v>
      </c>
      <c r="G45" s="8" t="s">
        <v>213</v>
      </c>
      <c r="H45" s="16">
        <v>10000</v>
      </c>
      <c r="I45" s="16">
        <v>10000</v>
      </c>
      <c r="J45" s="16"/>
      <c r="K45" s="16"/>
      <c r="L45" s="16">
        <v>10000</v>
      </c>
      <c r="M45" s="16"/>
      <c r="N45" s="16"/>
      <c r="O45" s="16"/>
      <c r="P45" s="23"/>
      <c r="Q45" s="16"/>
      <c r="R45" s="16"/>
      <c r="S45" s="16"/>
      <c r="T45" s="16"/>
      <c r="U45" s="16"/>
      <c r="V45" s="16"/>
      <c r="W45" s="16"/>
    </row>
    <row r="46" ht="18.75" customHeight="1" spans="1:23">
      <c r="A46" s="8" t="s">
        <v>57</v>
      </c>
      <c r="B46" s="8" t="s">
        <v>240</v>
      </c>
      <c r="C46" s="9" t="s">
        <v>241</v>
      </c>
      <c r="D46" s="8" t="s">
        <v>93</v>
      </c>
      <c r="E46" s="8" t="s">
        <v>94</v>
      </c>
      <c r="F46" s="10" t="s">
        <v>234</v>
      </c>
      <c r="G46" s="8" t="s">
        <v>235</v>
      </c>
      <c r="H46" s="16">
        <v>282000</v>
      </c>
      <c r="I46" s="16">
        <v>282000</v>
      </c>
      <c r="J46" s="16"/>
      <c r="K46" s="16"/>
      <c r="L46" s="16">
        <v>282000</v>
      </c>
      <c r="M46" s="16"/>
      <c r="N46" s="16"/>
      <c r="O46" s="16"/>
      <c r="P46" s="23"/>
      <c r="Q46" s="16"/>
      <c r="R46" s="16"/>
      <c r="S46" s="16"/>
      <c r="T46" s="16"/>
      <c r="U46" s="16"/>
      <c r="V46" s="16"/>
      <c r="W46" s="16"/>
    </row>
    <row r="47" ht="18.75" customHeight="1" spans="1:23">
      <c r="A47" s="8" t="s">
        <v>57</v>
      </c>
      <c r="B47" s="8" t="s">
        <v>240</v>
      </c>
      <c r="C47" s="9" t="s">
        <v>241</v>
      </c>
      <c r="D47" s="8" t="s">
        <v>93</v>
      </c>
      <c r="E47" s="8" t="s">
        <v>94</v>
      </c>
      <c r="F47" s="10" t="s">
        <v>234</v>
      </c>
      <c r="G47" s="8" t="s">
        <v>235</v>
      </c>
      <c r="H47" s="16">
        <v>177600</v>
      </c>
      <c r="I47" s="16">
        <v>177600</v>
      </c>
      <c r="J47" s="16"/>
      <c r="K47" s="16"/>
      <c r="L47" s="16">
        <v>177600</v>
      </c>
      <c r="M47" s="16"/>
      <c r="N47" s="16"/>
      <c r="O47" s="16"/>
      <c r="P47" s="23"/>
      <c r="Q47" s="16"/>
      <c r="R47" s="16"/>
      <c r="S47" s="16"/>
      <c r="T47" s="16"/>
      <c r="U47" s="16"/>
      <c r="V47" s="16"/>
      <c r="W47" s="16"/>
    </row>
    <row r="48" ht="18.75" customHeight="1" spans="1:23">
      <c r="A48" s="8" t="s">
        <v>57</v>
      </c>
      <c r="B48" s="8" t="s">
        <v>242</v>
      </c>
      <c r="C48" s="9" t="s">
        <v>243</v>
      </c>
      <c r="D48" s="8" t="s">
        <v>93</v>
      </c>
      <c r="E48" s="8" t="s">
        <v>94</v>
      </c>
      <c r="F48" s="10" t="s">
        <v>234</v>
      </c>
      <c r="G48" s="8" t="s">
        <v>235</v>
      </c>
      <c r="H48" s="16">
        <v>1326600</v>
      </c>
      <c r="I48" s="16">
        <v>1326600</v>
      </c>
      <c r="J48" s="16"/>
      <c r="K48" s="16"/>
      <c r="L48" s="16">
        <v>1326600</v>
      </c>
      <c r="M48" s="16"/>
      <c r="N48" s="16"/>
      <c r="O48" s="16"/>
      <c r="P48" s="23"/>
      <c r="Q48" s="16"/>
      <c r="R48" s="16"/>
      <c r="S48" s="16"/>
      <c r="T48" s="16"/>
      <c r="U48" s="16"/>
      <c r="V48" s="16"/>
      <c r="W48" s="16"/>
    </row>
    <row r="49" ht="18.75" customHeight="1" spans="1:23">
      <c r="A49" s="8" t="s">
        <v>57</v>
      </c>
      <c r="B49" s="8" t="s">
        <v>244</v>
      </c>
      <c r="C49" s="9" t="s">
        <v>245</v>
      </c>
      <c r="D49" s="8" t="s">
        <v>93</v>
      </c>
      <c r="E49" s="8" t="s">
        <v>94</v>
      </c>
      <c r="F49" s="10" t="s">
        <v>246</v>
      </c>
      <c r="G49" s="8" t="s">
        <v>247</v>
      </c>
      <c r="H49" s="16">
        <v>618000</v>
      </c>
      <c r="I49" s="16">
        <v>618000</v>
      </c>
      <c r="J49" s="16"/>
      <c r="K49" s="16"/>
      <c r="L49" s="16">
        <v>618000</v>
      </c>
      <c r="M49" s="16"/>
      <c r="N49" s="16"/>
      <c r="O49" s="16"/>
      <c r="P49" s="23"/>
      <c r="Q49" s="16"/>
      <c r="R49" s="16"/>
      <c r="S49" s="16"/>
      <c r="T49" s="16"/>
      <c r="U49" s="16"/>
      <c r="V49" s="16"/>
      <c r="W49" s="16"/>
    </row>
    <row r="50" ht="25" customHeight="1" spans="1:23">
      <c r="A50" s="8" t="s">
        <v>57</v>
      </c>
      <c r="B50" s="8" t="s">
        <v>248</v>
      </c>
      <c r="C50" s="9" t="s">
        <v>249</v>
      </c>
      <c r="D50" s="8" t="s">
        <v>87</v>
      </c>
      <c r="E50" s="8" t="s">
        <v>88</v>
      </c>
      <c r="F50" s="10" t="s">
        <v>250</v>
      </c>
      <c r="G50" s="8" t="s">
        <v>251</v>
      </c>
      <c r="H50" s="16">
        <v>90157.21</v>
      </c>
      <c r="I50" s="16">
        <v>90157.21</v>
      </c>
      <c r="J50" s="16"/>
      <c r="K50" s="16"/>
      <c r="L50" s="16">
        <v>90157.21</v>
      </c>
      <c r="M50" s="16"/>
      <c r="N50" s="16"/>
      <c r="O50" s="16"/>
      <c r="P50" s="23"/>
      <c r="Q50" s="16"/>
      <c r="R50" s="16"/>
      <c r="S50" s="16"/>
      <c r="T50" s="16"/>
      <c r="U50" s="16"/>
      <c r="V50" s="16"/>
      <c r="W50" s="16"/>
    </row>
    <row r="51" ht="25" customHeight="1" spans="1:23">
      <c r="A51" s="8" t="s">
        <v>57</v>
      </c>
      <c r="B51" s="8" t="s">
        <v>248</v>
      </c>
      <c r="C51" s="9" t="s">
        <v>249</v>
      </c>
      <c r="D51" s="8" t="s">
        <v>87</v>
      </c>
      <c r="E51" s="8" t="s">
        <v>88</v>
      </c>
      <c r="F51" s="10" t="s">
        <v>250</v>
      </c>
      <c r="G51" s="8" t="s">
        <v>251</v>
      </c>
      <c r="H51" s="16">
        <v>89287.25</v>
      </c>
      <c r="I51" s="16">
        <v>89287.25</v>
      </c>
      <c r="J51" s="16"/>
      <c r="K51" s="16"/>
      <c r="L51" s="16">
        <v>89287.25</v>
      </c>
      <c r="M51" s="16"/>
      <c r="N51" s="16"/>
      <c r="O51" s="16"/>
      <c r="P51" s="23"/>
      <c r="Q51" s="16"/>
      <c r="R51" s="16"/>
      <c r="S51" s="16"/>
      <c r="T51" s="16"/>
      <c r="U51" s="16"/>
      <c r="V51" s="16"/>
      <c r="W51" s="16"/>
    </row>
    <row r="52" ht="25" customHeight="1" spans="1:23">
      <c r="A52" s="8" t="s">
        <v>57</v>
      </c>
      <c r="B52" s="8" t="s">
        <v>248</v>
      </c>
      <c r="C52" s="9" t="s">
        <v>249</v>
      </c>
      <c r="D52" s="8" t="s">
        <v>87</v>
      </c>
      <c r="E52" s="8" t="s">
        <v>88</v>
      </c>
      <c r="F52" s="10" t="s">
        <v>250</v>
      </c>
      <c r="G52" s="8" t="s">
        <v>251</v>
      </c>
      <c r="H52" s="16">
        <v>7749.06</v>
      </c>
      <c r="I52" s="16">
        <v>7749.06</v>
      </c>
      <c r="J52" s="16"/>
      <c r="K52" s="16"/>
      <c r="L52" s="16">
        <v>7749.06</v>
      </c>
      <c r="M52" s="16"/>
      <c r="N52" s="16"/>
      <c r="O52" s="16"/>
      <c r="P52" s="23"/>
      <c r="Q52" s="16"/>
      <c r="R52" s="16"/>
      <c r="S52" s="16"/>
      <c r="T52" s="16"/>
      <c r="U52" s="16"/>
      <c r="V52" s="16"/>
      <c r="W52" s="16"/>
    </row>
    <row r="53" ht="25" customHeight="1" spans="1:23">
      <c r="A53" s="8" t="s">
        <v>57</v>
      </c>
      <c r="B53" s="8" t="s">
        <v>248</v>
      </c>
      <c r="C53" s="9" t="s">
        <v>249</v>
      </c>
      <c r="D53" s="8" t="s">
        <v>87</v>
      </c>
      <c r="E53" s="8" t="s">
        <v>88</v>
      </c>
      <c r="F53" s="10" t="s">
        <v>250</v>
      </c>
      <c r="G53" s="8" t="s">
        <v>251</v>
      </c>
      <c r="H53" s="16">
        <v>7030.14</v>
      </c>
      <c r="I53" s="16">
        <v>7030.14</v>
      </c>
      <c r="J53" s="16"/>
      <c r="K53" s="16"/>
      <c r="L53" s="16">
        <v>7030.14</v>
      </c>
      <c r="M53" s="16"/>
      <c r="N53" s="16"/>
      <c r="O53" s="16"/>
      <c r="P53" s="23"/>
      <c r="Q53" s="16"/>
      <c r="R53" s="16"/>
      <c r="S53" s="16"/>
      <c r="T53" s="16"/>
      <c r="U53" s="16"/>
      <c r="V53" s="16"/>
      <c r="W53" s="16"/>
    </row>
    <row r="54" ht="25" customHeight="1" spans="1:23">
      <c r="A54" s="8" t="s">
        <v>57</v>
      </c>
      <c r="B54" s="8" t="s">
        <v>248</v>
      </c>
      <c r="C54" s="9" t="s">
        <v>249</v>
      </c>
      <c r="D54" s="8" t="s">
        <v>87</v>
      </c>
      <c r="E54" s="8" t="s">
        <v>88</v>
      </c>
      <c r="F54" s="10" t="s">
        <v>250</v>
      </c>
      <c r="G54" s="8" t="s">
        <v>251</v>
      </c>
      <c r="H54" s="16">
        <v>8521.77</v>
      </c>
      <c r="I54" s="16">
        <v>8521.77</v>
      </c>
      <c r="J54" s="16"/>
      <c r="K54" s="16"/>
      <c r="L54" s="16">
        <v>8521.77</v>
      </c>
      <c r="M54" s="16"/>
      <c r="N54" s="16"/>
      <c r="O54" s="16"/>
      <c r="P54" s="23"/>
      <c r="Q54" s="16"/>
      <c r="R54" s="16"/>
      <c r="S54" s="16"/>
      <c r="T54" s="16"/>
      <c r="U54" s="16"/>
      <c r="V54" s="16"/>
      <c r="W54" s="16"/>
    </row>
    <row r="55" ht="25" customHeight="1" spans="1:23">
      <c r="A55" s="8" t="s">
        <v>57</v>
      </c>
      <c r="B55" s="8" t="s">
        <v>248</v>
      </c>
      <c r="C55" s="9" t="s">
        <v>249</v>
      </c>
      <c r="D55" s="8" t="s">
        <v>87</v>
      </c>
      <c r="E55" s="8" t="s">
        <v>88</v>
      </c>
      <c r="F55" s="10" t="s">
        <v>250</v>
      </c>
      <c r="G55" s="8" t="s">
        <v>251</v>
      </c>
      <c r="H55" s="16">
        <v>59767.05</v>
      </c>
      <c r="I55" s="16">
        <v>59767.05</v>
      </c>
      <c r="J55" s="16"/>
      <c r="K55" s="16"/>
      <c r="L55" s="16">
        <v>59767.05</v>
      </c>
      <c r="M55" s="16"/>
      <c r="N55" s="16"/>
      <c r="O55" s="16"/>
      <c r="P55" s="23"/>
      <c r="Q55" s="16"/>
      <c r="R55" s="16"/>
      <c r="S55" s="16"/>
      <c r="T55" s="16"/>
      <c r="U55" s="16"/>
      <c r="V55" s="16"/>
      <c r="W55" s="16"/>
    </row>
    <row r="56" ht="25" customHeight="1" spans="1:23">
      <c r="A56" s="8" t="s">
        <v>57</v>
      </c>
      <c r="B56" s="8" t="s">
        <v>248</v>
      </c>
      <c r="C56" s="9" t="s">
        <v>249</v>
      </c>
      <c r="D56" s="8" t="s">
        <v>87</v>
      </c>
      <c r="E56" s="8" t="s">
        <v>88</v>
      </c>
      <c r="F56" s="10" t="s">
        <v>250</v>
      </c>
      <c r="G56" s="8" t="s">
        <v>251</v>
      </c>
      <c r="H56" s="16">
        <v>92834.49</v>
      </c>
      <c r="I56" s="16">
        <v>92834.49</v>
      </c>
      <c r="J56" s="16"/>
      <c r="K56" s="16"/>
      <c r="L56" s="16">
        <v>92834.49</v>
      </c>
      <c r="M56" s="16"/>
      <c r="N56" s="16"/>
      <c r="O56" s="16"/>
      <c r="P56" s="23"/>
      <c r="Q56" s="16"/>
      <c r="R56" s="16"/>
      <c r="S56" s="16"/>
      <c r="T56" s="16"/>
      <c r="U56" s="16"/>
      <c r="V56" s="16"/>
      <c r="W56" s="16"/>
    </row>
    <row r="57" ht="18.75" customHeight="1" spans="1:23">
      <c r="A57" s="8" t="s">
        <v>57</v>
      </c>
      <c r="B57" s="8" t="s">
        <v>252</v>
      </c>
      <c r="C57" s="9" t="s">
        <v>253</v>
      </c>
      <c r="D57" s="8" t="s">
        <v>93</v>
      </c>
      <c r="E57" s="8" t="s">
        <v>94</v>
      </c>
      <c r="F57" s="10" t="s">
        <v>254</v>
      </c>
      <c r="G57" s="8" t="s">
        <v>255</v>
      </c>
      <c r="H57" s="16">
        <v>29000</v>
      </c>
      <c r="I57" s="16">
        <v>29000</v>
      </c>
      <c r="J57" s="16"/>
      <c r="K57" s="16"/>
      <c r="L57" s="16">
        <v>29000</v>
      </c>
      <c r="M57" s="16"/>
      <c r="N57" s="16"/>
      <c r="O57" s="16"/>
      <c r="P57" s="23"/>
      <c r="Q57" s="16"/>
      <c r="R57" s="16"/>
      <c r="S57" s="16"/>
      <c r="T57" s="16"/>
      <c r="U57" s="16"/>
      <c r="V57" s="16"/>
      <c r="W57" s="16"/>
    </row>
    <row r="58" ht="18.75" customHeight="1" spans="1:23">
      <c r="A58" s="10" t="s">
        <v>33</v>
      </c>
      <c r="B58" s="10"/>
      <c r="C58" s="10"/>
      <c r="D58" s="10"/>
      <c r="E58" s="10"/>
      <c r="F58" s="10"/>
      <c r="G58" s="10"/>
      <c r="H58" s="16">
        <v>6991663.17</v>
      </c>
      <c r="I58" s="16">
        <v>6991663.17</v>
      </c>
      <c r="J58" s="16"/>
      <c r="K58" s="16"/>
      <c r="L58" s="16">
        <v>6991663.17</v>
      </c>
      <c r="M58" s="16"/>
      <c r="N58" s="16"/>
      <c r="O58" s="16"/>
      <c r="P58" s="16"/>
      <c r="Q58" s="16"/>
      <c r="R58" s="16"/>
      <c r="S58" s="16"/>
      <c r="T58" s="16"/>
      <c r="U58" s="16"/>
      <c r="V58" s="16"/>
      <c r="W58" s="16"/>
    </row>
  </sheetData>
  <mergeCells count="30">
    <mergeCell ref="A2:W2"/>
    <mergeCell ref="A3:G3"/>
    <mergeCell ref="I4:W4"/>
    <mergeCell ref="I5:M5"/>
    <mergeCell ref="N5:P5"/>
    <mergeCell ref="R5:W5"/>
    <mergeCell ref="A58:G5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1" scale="48" fitToHeight="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2"/>
  <sheetViews>
    <sheetView showZeros="0" workbookViewId="0">
      <selection activeCell="C9" sqref="C9"/>
    </sheetView>
  </sheetViews>
  <sheetFormatPr defaultColWidth="8.85" defaultRowHeight="15" customHeight="1"/>
  <cols>
    <col min="1" max="1" width="13.25" customWidth="1"/>
    <col min="2" max="2" width="17.875" customWidth="1"/>
    <col min="3" max="4" width="28.575" customWidth="1"/>
    <col min="5" max="5" width="7.25" style="54" customWidth="1"/>
    <col min="6" max="6" width="20.375" customWidth="1"/>
    <col min="7" max="7" width="7.625" style="54" customWidth="1"/>
    <col min="8" max="8" width="19.25" customWidth="1"/>
    <col min="9" max="11" width="11.625" customWidth="1"/>
    <col min="12" max="12" width="7.25" customWidth="1"/>
    <col min="13" max="13" width="6.5" customWidth="1"/>
    <col min="14" max="14" width="6.875" customWidth="1"/>
    <col min="15" max="15" width="6.375" customWidth="1"/>
    <col min="16" max="16" width="6.625" customWidth="1"/>
    <col min="17" max="17" width="6.25" customWidth="1"/>
    <col min="18" max="18" width="10.375" customWidth="1"/>
    <col min="19" max="19" width="5.5" customWidth="1"/>
    <col min="20" max="20" width="5.875" customWidth="1"/>
    <col min="21" max="21" width="5.625" customWidth="1"/>
    <col min="22" max="22" width="5.75" customWidth="1"/>
    <col min="23" max="23" width="10.375" customWidth="1"/>
  </cols>
  <sheetData>
    <row r="1" ht="18.75" customHeight="1" spans="1:23">
      <c r="A1" s="1"/>
      <c r="B1" s="1"/>
      <c r="C1" s="1"/>
      <c r="D1" s="1"/>
      <c r="E1" s="55"/>
      <c r="F1" s="1"/>
      <c r="G1" s="55"/>
      <c r="H1" s="1"/>
      <c r="I1" s="1"/>
      <c r="J1" s="1"/>
      <c r="K1" s="1"/>
      <c r="L1" s="1"/>
      <c r="M1" s="1"/>
      <c r="N1" s="2"/>
      <c r="O1" s="2"/>
      <c r="P1" s="2"/>
      <c r="Q1" s="2"/>
      <c r="R1" s="2"/>
      <c r="S1" s="2"/>
      <c r="T1" s="2"/>
      <c r="U1" s="2"/>
      <c r="V1" s="2"/>
      <c r="W1" s="2" t="s">
        <v>256</v>
      </c>
    </row>
    <row r="2" ht="30" customHeight="1" spans="1:23">
      <c r="A2" s="3" t="s">
        <v>257</v>
      </c>
      <c r="B2" s="3"/>
      <c r="C2" s="3"/>
      <c r="D2" s="3"/>
      <c r="E2" s="3"/>
      <c r="F2" s="3"/>
      <c r="G2" s="3"/>
      <c r="H2" s="3"/>
      <c r="I2" s="3"/>
      <c r="J2" s="3"/>
      <c r="K2" s="3"/>
      <c r="L2" s="3"/>
      <c r="M2" s="3"/>
      <c r="N2" s="56"/>
      <c r="O2" s="56"/>
      <c r="P2" s="56"/>
      <c r="Q2" s="56"/>
      <c r="R2" s="56"/>
      <c r="S2" s="56"/>
      <c r="T2" s="56"/>
      <c r="U2" s="56"/>
      <c r="V2" s="56"/>
      <c r="W2" s="56"/>
    </row>
    <row r="3" ht="18.75" customHeight="1" spans="1:23">
      <c r="A3" s="4" t="s">
        <v>2</v>
      </c>
      <c r="B3" s="4"/>
      <c r="C3" s="4"/>
      <c r="D3" s="4"/>
      <c r="E3" s="57"/>
      <c r="F3" s="4"/>
      <c r="G3" s="57"/>
      <c r="H3" s="4"/>
      <c r="I3" s="58"/>
      <c r="J3" s="58"/>
      <c r="K3" s="58"/>
      <c r="L3" s="58"/>
      <c r="M3" s="58"/>
      <c r="N3" s="5"/>
      <c r="O3" s="5"/>
      <c r="P3" s="5"/>
      <c r="Q3" s="5"/>
      <c r="R3" s="5"/>
      <c r="S3" s="5"/>
      <c r="T3" s="5"/>
      <c r="U3" s="5"/>
      <c r="V3" s="5"/>
      <c r="W3" s="2" t="s">
        <v>30</v>
      </c>
    </row>
    <row r="4" ht="18.75" customHeight="1" spans="1:23">
      <c r="A4" s="12" t="s">
        <v>258</v>
      </c>
      <c r="B4" s="12" t="s">
        <v>162</v>
      </c>
      <c r="C4" s="12" t="s">
        <v>163</v>
      </c>
      <c r="D4" s="12" t="s">
        <v>259</v>
      </c>
      <c r="E4" s="12" t="s">
        <v>164</v>
      </c>
      <c r="F4" s="12" t="s">
        <v>165</v>
      </c>
      <c r="G4" s="12" t="s">
        <v>260</v>
      </c>
      <c r="H4" s="12" t="s">
        <v>167</v>
      </c>
      <c r="I4" s="33" t="s">
        <v>33</v>
      </c>
      <c r="J4" s="33" t="s">
        <v>261</v>
      </c>
      <c r="K4" s="12"/>
      <c r="L4" s="12"/>
      <c r="M4" s="12"/>
      <c r="N4" s="12" t="s">
        <v>169</v>
      </c>
      <c r="O4" s="12"/>
      <c r="P4" s="12"/>
      <c r="Q4" s="12" t="s">
        <v>39</v>
      </c>
      <c r="R4" s="12" t="s">
        <v>64</v>
      </c>
      <c r="S4" s="12"/>
      <c r="T4" s="12"/>
      <c r="U4" s="12"/>
      <c r="V4" s="12"/>
      <c r="W4" s="12"/>
    </row>
    <row r="5" ht="18.75" customHeight="1" spans="1:23">
      <c r="A5" s="12"/>
      <c r="B5" s="12"/>
      <c r="C5" s="12"/>
      <c r="D5" s="12"/>
      <c r="E5" s="12"/>
      <c r="F5" s="12"/>
      <c r="G5" s="12"/>
      <c r="H5" s="12"/>
      <c r="I5" s="33" t="s">
        <v>170</v>
      </c>
      <c r="J5" s="33" t="s">
        <v>36</v>
      </c>
      <c r="K5" s="12"/>
      <c r="L5" s="12" t="s">
        <v>37</v>
      </c>
      <c r="M5" s="12" t="s">
        <v>38</v>
      </c>
      <c r="N5" s="12" t="s">
        <v>36</v>
      </c>
      <c r="O5" s="12" t="s">
        <v>37</v>
      </c>
      <c r="P5" s="12" t="s">
        <v>38</v>
      </c>
      <c r="Q5" s="12" t="s">
        <v>39</v>
      </c>
      <c r="R5" s="12" t="s">
        <v>35</v>
      </c>
      <c r="S5" s="12" t="s">
        <v>42</v>
      </c>
      <c r="T5" s="12" t="s">
        <v>43</v>
      </c>
      <c r="U5" s="12" t="s">
        <v>44</v>
      </c>
      <c r="V5" s="12" t="s">
        <v>45</v>
      </c>
      <c r="W5" s="12" t="s">
        <v>46</v>
      </c>
    </row>
    <row r="6" ht="6" customHeight="1" spans="1:23">
      <c r="A6" s="12"/>
      <c r="B6" s="12"/>
      <c r="C6" s="12"/>
      <c r="D6" s="12"/>
      <c r="E6" s="12"/>
      <c r="F6" s="12"/>
      <c r="G6" s="12"/>
      <c r="H6" s="12"/>
      <c r="I6" s="33"/>
      <c r="J6" s="33" t="s">
        <v>36</v>
      </c>
      <c r="K6" s="12"/>
      <c r="L6" s="12" t="s">
        <v>37</v>
      </c>
      <c r="M6" s="12" t="s">
        <v>38</v>
      </c>
      <c r="N6" s="12" t="s">
        <v>36</v>
      </c>
      <c r="O6" s="12" t="s">
        <v>37</v>
      </c>
      <c r="P6" s="12" t="s">
        <v>38</v>
      </c>
      <c r="Q6" s="12"/>
      <c r="R6" s="12" t="s">
        <v>35</v>
      </c>
      <c r="S6" s="12" t="s">
        <v>42</v>
      </c>
      <c r="T6" s="12" t="s">
        <v>43</v>
      </c>
      <c r="U6" s="12" t="s">
        <v>44</v>
      </c>
      <c r="V6" s="12" t="s">
        <v>45</v>
      </c>
      <c r="W6" s="12" t="s">
        <v>46</v>
      </c>
    </row>
    <row r="7" ht="29" customHeight="1" spans="1:23">
      <c r="A7" s="12"/>
      <c r="B7" s="12"/>
      <c r="C7" s="12"/>
      <c r="D7" s="12"/>
      <c r="E7" s="12"/>
      <c r="F7" s="12"/>
      <c r="G7" s="12"/>
      <c r="H7" s="12"/>
      <c r="I7" s="33"/>
      <c r="J7" s="33" t="s">
        <v>35</v>
      </c>
      <c r="K7" s="12" t="s">
        <v>262</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263</v>
      </c>
      <c r="D9" s="8"/>
      <c r="E9" s="10"/>
      <c r="F9" s="8"/>
      <c r="G9" s="10"/>
      <c r="H9" s="8"/>
      <c r="I9" s="11">
        <v>500000</v>
      </c>
      <c r="J9" s="11">
        <v>500000</v>
      </c>
      <c r="K9" s="11">
        <v>500000</v>
      </c>
      <c r="L9" s="11"/>
      <c r="M9" s="11"/>
      <c r="N9" s="11"/>
      <c r="O9" s="11"/>
      <c r="P9" s="11"/>
      <c r="Q9" s="11"/>
      <c r="R9" s="11"/>
      <c r="S9" s="11"/>
      <c r="T9" s="11"/>
      <c r="U9" s="11"/>
      <c r="V9" s="11"/>
      <c r="W9" s="11"/>
    </row>
    <row r="10" ht="18.75" customHeight="1" spans="1:23">
      <c r="A10" s="8" t="s">
        <v>264</v>
      </c>
      <c r="B10" s="8" t="s">
        <v>265</v>
      </c>
      <c r="C10" s="9" t="s">
        <v>263</v>
      </c>
      <c r="D10" s="8" t="s">
        <v>57</v>
      </c>
      <c r="E10" s="10" t="s">
        <v>105</v>
      </c>
      <c r="F10" s="8" t="s">
        <v>106</v>
      </c>
      <c r="G10" s="10" t="s">
        <v>266</v>
      </c>
      <c r="H10" s="8" t="s">
        <v>267</v>
      </c>
      <c r="I10" s="11">
        <v>500000</v>
      </c>
      <c r="J10" s="11">
        <v>500000</v>
      </c>
      <c r="K10" s="11">
        <v>500000</v>
      </c>
      <c r="L10" s="11"/>
      <c r="M10" s="11"/>
      <c r="N10" s="11"/>
      <c r="O10" s="11"/>
      <c r="P10" s="11"/>
      <c r="Q10" s="11"/>
      <c r="R10" s="11"/>
      <c r="S10" s="11"/>
      <c r="T10" s="11"/>
      <c r="U10" s="11"/>
      <c r="V10" s="11"/>
      <c r="W10" s="11"/>
    </row>
    <row r="11" ht="18.75" customHeight="1" spans="1:23">
      <c r="A11" s="23"/>
      <c r="B11" s="23"/>
      <c r="C11" s="9" t="s">
        <v>268</v>
      </c>
      <c r="D11" s="23"/>
      <c r="E11" s="24"/>
      <c r="F11" s="23"/>
      <c r="G11" s="24"/>
      <c r="H11" s="23"/>
      <c r="I11" s="11">
        <v>479980</v>
      </c>
      <c r="J11" s="11">
        <v>479980</v>
      </c>
      <c r="K11" s="11">
        <v>479980</v>
      </c>
      <c r="L11" s="11"/>
      <c r="M11" s="11"/>
      <c r="N11" s="11"/>
      <c r="O11" s="11"/>
      <c r="P11" s="23"/>
      <c r="Q11" s="11"/>
      <c r="R11" s="11"/>
      <c r="S11" s="11"/>
      <c r="T11" s="11"/>
      <c r="U11" s="11"/>
      <c r="V11" s="11"/>
      <c r="W11" s="11"/>
    </row>
    <row r="12" ht="18.75" customHeight="1" spans="1:23">
      <c r="A12" s="8" t="s">
        <v>269</v>
      </c>
      <c r="B12" s="8" t="s">
        <v>270</v>
      </c>
      <c r="C12" s="9" t="s">
        <v>268</v>
      </c>
      <c r="D12" s="8" t="s">
        <v>57</v>
      </c>
      <c r="E12" s="10" t="s">
        <v>101</v>
      </c>
      <c r="F12" s="8" t="s">
        <v>102</v>
      </c>
      <c r="G12" s="10" t="s">
        <v>266</v>
      </c>
      <c r="H12" s="8" t="s">
        <v>267</v>
      </c>
      <c r="I12" s="11">
        <v>479980</v>
      </c>
      <c r="J12" s="11">
        <v>479980</v>
      </c>
      <c r="K12" s="11">
        <v>479980</v>
      </c>
      <c r="L12" s="11"/>
      <c r="M12" s="11"/>
      <c r="N12" s="11"/>
      <c r="O12" s="11"/>
      <c r="P12" s="23"/>
      <c r="Q12" s="11"/>
      <c r="R12" s="11"/>
      <c r="S12" s="11"/>
      <c r="T12" s="11"/>
      <c r="U12" s="11"/>
      <c r="V12" s="11"/>
      <c r="W12" s="11"/>
    </row>
    <row r="13" ht="18.75" customHeight="1" spans="1:23">
      <c r="A13" s="23"/>
      <c r="B13" s="23"/>
      <c r="C13" s="9" t="s">
        <v>271</v>
      </c>
      <c r="D13" s="23"/>
      <c r="E13" s="24"/>
      <c r="F13" s="23"/>
      <c r="G13" s="24"/>
      <c r="H13" s="23"/>
      <c r="I13" s="11">
        <v>223700</v>
      </c>
      <c r="J13" s="11">
        <v>223700</v>
      </c>
      <c r="K13" s="11">
        <v>223700</v>
      </c>
      <c r="L13" s="11"/>
      <c r="M13" s="11"/>
      <c r="N13" s="11"/>
      <c r="O13" s="11"/>
      <c r="P13" s="23"/>
      <c r="Q13" s="11"/>
      <c r="R13" s="11"/>
      <c r="S13" s="11"/>
      <c r="T13" s="11"/>
      <c r="U13" s="11"/>
      <c r="V13" s="11"/>
      <c r="W13" s="11"/>
    </row>
    <row r="14" ht="18.75" customHeight="1" spans="1:23">
      <c r="A14" s="8" t="s">
        <v>269</v>
      </c>
      <c r="B14" s="8" t="s">
        <v>272</v>
      </c>
      <c r="C14" s="9" t="s">
        <v>271</v>
      </c>
      <c r="D14" s="8" t="s">
        <v>57</v>
      </c>
      <c r="E14" s="10" t="s">
        <v>125</v>
      </c>
      <c r="F14" s="8" t="s">
        <v>126</v>
      </c>
      <c r="G14" s="10" t="s">
        <v>234</v>
      </c>
      <c r="H14" s="8" t="s">
        <v>235</v>
      </c>
      <c r="I14" s="11">
        <v>223700</v>
      </c>
      <c r="J14" s="11">
        <v>223700</v>
      </c>
      <c r="K14" s="11">
        <v>223700</v>
      </c>
      <c r="L14" s="11"/>
      <c r="M14" s="11"/>
      <c r="N14" s="11"/>
      <c r="O14" s="11"/>
      <c r="P14" s="23"/>
      <c r="Q14" s="11"/>
      <c r="R14" s="11"/>
      <c r="S14" s="11"/>
      <c r="T14" s="11"/>
      <c r="U14" s="11"/>
      <c r="V14" s="11"/>
      <c r="W14" s="11"/>
    </row>
    <row r="15" ht="18.75" customHeight="1" spans="1:23">
      <c r="A15" s="23"/>
      <c r="B15" s="23"/>
      <c r="C15" s="9" t="s">
        <v>273</v>
      </c>
      <c r="D15" s="23"/>
      <c r="E15" s="24"/>
      <c r="F15" s="23"/>
      <c r="G15" s="24"/>
      <c r="H15" s="23"/>
      <c r="I15" s="11">
        <v>509185.92</v>
      </c>
      <c r="J15" s="11">
        <v>509185.92</v>
      </c>
      <c r="K15" s="11">
        <v>509185.92</v>
      </c>
      <c r="L15" s="11"/>
      <c r="M15" s="11"/>
      <c r="N15" s="11"/>
      <c r="O15" s="11"/>
      <c r="P15" s="23"/>
      <c r="Q15" s="11"/>
      <c r="R15" s="11"/>
      <c r="S15" s="11"/>
      <c r="T15" s="11"/>
      <c r="U15" s="11"/>
      <c r="V15" s="11"/>
      <c r="W15" s="11"/>
    </row>
    <row r="16" ht="18.75" customHeight="1" spans="1:23">
      <c r="A16" s="8" t="s">
        <v>269</v>
      </c>
      <c r="B16" s="8" t="s">
        <v>274</v>
      </c>
      <c r="C16" s="9" t="s">
        <v>273</v>
      </c>
      <c r="D16" s="8" t="s">
        <v>57</v>
      </c>
      <c r="E16" s="10" t="s">
        <v>109</v>
      </c>
      <c r="F16" s="8" t="s">
        <v>110</v>
      </c>
      <c r="G16" s="10" t="s">
        <v>234</v>
      </c>
      <c r="H16" s="8" t="s">
        <v>235</v>
      </c>
      <c r="I16" s="11">
        <v>16128</v>
      </c>
      <c r="J16" s="11">
        <v>16128</v>
      </c>
      <c r="K16" s="11">
        <v>16128</v>
      </c>
      <c r="L16" s="11"/>
      <c r="M16" s="11"/>
      <c r="N16" s="11"/>
      <c r="O16" s="11"/>
      <c r="P16" s="23"/>
      <c r="Q16" s="11"/>
      <c r="R16" s="11"/>
      <c r="S16" s="11"/>
      <c r="T16" s="11"/>
      <c r="U16" s="11"/>
      <c r="V16" s="11"/>
      <c r="W16" s="11"/>
    </row>
    <row r="17" ht="18.75" customHeight="1" spans="1:23">
      <c r="A17" s="8" t="s">
        <v>269</v>
      </c>
      <c r="B17" s="8" t="s">
        <v>274</v>
      </c>
      <c r="C17" s="9" t="s">
        <v>273</v>
      </c>
      <c r="D17" s="8" t="s">
        <v>57</v>
      </c>
      <c r="E17" s="10" t="s">
        <v>109</v>
      </c>
      <c r="F17" s="8" t="s">
        <v>110</v>
      </c>
      <c r="G17" s="10" t="s">
        <v>234</v>
      </c>
      <c r="H17" s="8" t="s">
        <v>235</v>
      </c>
      <c r="I17" s="11">
        <v>92640</v>
      </c>
      <c r="J17" s="11">
        <v>92640</v>
      </c>
      <c r="K17" s="11">
        <v>92640</v>
      </c>
      <c r="L17" s="11"/>
      <c r="M17" s="11"/>
      <c r="N17" s="11"/>
      <c r="O17" s="11"/>
      <c r="P17" s="23"/>
      <c r="Q17" s="11"/>
      <c r="R17" s="11"/>
      <c r="S17" s="11"/>
      <c r="T17" s="11"/>
      <c r="U17" s="11"/>
      <c r="V17" s="11"/>
      <c r="W17" s="11"/>
    </row>
    <row r="18" ht="18.75" customHeight="1" spans="1:23">
      <c r="A18" s="8" t="s">
        <v>269</v>
      </c>
      <c r="B18" s="8" t="s">
        <v>274</v>
      </c>
      <c r="C18" s="9" t="s">
        <v>273</v>
      </c>
      <c r="D18" s="8" t="s">
        <v>57</v>
      </c>
      <c r="E18" s="10" t="s">
        <v>109</v>
      </c>
      <c r="F18" s="8" t="s">
        <v>110</v>
      </c>
      <c r="G18" s="10" t="s">
        <v>234</v>
      </c>
      <c r="H18" s="8" t="s">
        <v>235</v>
      </c>
      <c r="I18" s="11">
        <v>110419.2</v>
      </c>
      <c r="J18" s="11">
        <v>110419.2</v>
      </c>
      <c r="K18" s="11">
        <v>110419.2</v>
      </c>
      <c r="L18" s="11"/>
      <c r="M18" s="11"/>
      <c r="N18" s="11"/>
      <c r="O18" s="11"/>
      <c r="P18" s="23"/>
      <c r="Q18" s="11"/>
      <c r="R18" s="11"/>
      <c r="S18" s="11"/>
      <c r="T18" s="11"/>
      <c r="U18" s="11"/>
      <c r="V18" s="11"/>
      <c r="W18" s="11"/>
    </row>
    <row r="19" ht="18.75" customHeight="1" spans="1:23">
      <c r="A19" s="8" t="s">
        <v>269</v>
      </c>
      <c r="B19" s="8" t="s">
        <v>274</v>
      </c>
      <c r="C19" s="9" t="s">
        <v>273</v>
      </c>
      <c r="D19" s="8" t="s">
        <v>57</v>
      </c>
      <c r="E19" s="10" t="s">
        <v>109</v>
      </c>
      <c r="F19" s="8" t="s">
        <v>110</v>
      </c>
      <c r="G19" s="10" t="s">
        <v>234</v>
      </c>
      <c r="H19" s="8" t="s">
        <v>235</v>
      </c>
      <c r="I19" s="11">
        <v>30245.76</v>
      </c>
      <c r="J19" s="11">
        <v>30245.76</v>
      </c>
      <c r="K19" s="11">
        <v>30245.76</v>
      </c>
      <c r="L19" s="11"/>
      <c r="M19" s="11"/>
      <c r="N19" s="11"/>
      <c r="O19" s="11"/>
      <c r="P19" s="23"/>
      <c r="Q19" s="11"/>
      <c r="R19" s="11"/>
      <c r="S19" s="11"/>
      <c r="T19" s="11"/>
      <c r="U19" s="11"/>
      <c r="V19" s="11"/>
      <c r="W19" s="11"/>
    </row>
    <row r="20" ht="18.75" customHeight="1" spans="1:23">
      <c r="A20" s="8" t="s">
        <v>269</v>
      </c>
      <c r="B20" s="8" t="s">
        <v>274</v>
      </c>
      <c r="C20" s="9" t="s">
        <v>273</v>
      </c>
      <c r="D20" s="8" t="s">
        <v>57</v>
      </c>
      <c r="E20" s="10" t="s">
        <v>109</v>
      </c>
      <c r="F20" s="8" t="s">
        <v>110</v>
      </c>
      <c r="G20" s="10" t="s">
        <v>234</v>
      </c>
      <c r="H20" s="8" t="s">
        <v>235</v>
      </c>
      <c r="I20" s="11">
        <v>6000</v>
      </c>
      <c r="J20" s="11">
        <v>6000</v>
      </c>
      <c r="K20" s="11">
        <v>6000</v>
      </c>
      <c r="L20" s="11"/>
      <c r="M20" s="11"/>
      <c r="N20" s="11"/>
      <c r="O20" s="11"/>
      <c r="P20" s="23"/>
      <c r="Q20" s="11"/>
      <c r="R20" s="11"/>
      <c r="S20" s="11"/>
      <c r="T20" s="11"/>
      <c r="U20" s="11"/>
      <c r="V20" s="11"/>
      <c r="W20" s="11"/>
    </row>
    <row r="21" ht="18.75" customHeight="1" spans="1:23">
      <c r="A21" s="8" t="s">
        <v>269</v>
      </c>
      <c r="B21" s="8" t="s">
        <v>274</v>
      </c>
      <c r="C21" s="9" t="s">
        <v>273</v>
      </c>
      <c r="D21" s="8" t="s">
        <v>57</v>
      </c>
      <c r="E21" s="10" t="s">
        <v>109</v>
      </c>
      <c r="F21" s="8" t="s">
        <v>110</v>
      </c>
      <c r="G21" s="10" t="s">
        <v>234</v>
      </c>
      <c r="H21" s="8" t="s">
        <v>235</v>
      </c>
      <c r="I21" s="11">
        <v>8213.76</v>
      </c>
      <c r="J21" s="11">
        <v>8213.76</v>
      </c>
      <c r="K21" s="11">
        <v>8213.76</v>
      </c>
      <c r="L21" s="11"/>
      <c r="M21" s="11"/>
      <c r="N21" s="11"/>
      <c r="O21" s="11"/>
      <c r="P21" s="23"/>
      <c r="Q21" s="11"/>
      <c r="R21" s="11"/>
      <c r="S21" s="11"/>
      <c r="T21" s="11"/>
      <c r="U21" s="11"/>
      <c r="V21" s="11"/>
      <c r="W21" s="11"/>
    </row>
    <row r="22" ht="18.75" customHeight="1" spans="1:23">
      <c r="A22" s="8" t="s">
        <v>269</v>
      </c>
      <c r="B22" s="8" t="s">
        <v>274</v>
      </c>
      <c r="C22" s="9" t="s">
        <v>273</v>
      </c>
      <c r="D22" s="8" t="s">
        <v>57</v>
      </c>
      <c r="E22" s="10" t="s">
        <v>109</v>
      </c>
      <c r="F22" s="8" t="s">
        <v>110</v>
      </c>
      <c r="G22" s="10" t="s">
        <v>234</v>
      </c>
      <c r="H22" s="8" t="s">
        <v>235</v>
      </c>
      <c r="I22" s="11">
        <v>144672</v>
      </c>
      <c r="J22" s="11">
        <v>144672</v>
      </c>
      <c r="K22" s="11">
        <v>144672</v>
      </c>
      <c r="L22" s="11"/>
      <c r="M22" s="11"/>
      <c r="N22" s="11"/>
      <c r="O22" s="11"/>
      <c r="P22" s="23"/>
      <c r="Q22" s="11"/>
      <c r="R22" s="11"/>
      <c r="S22" s="11"/>
      <c r="T22" s="11"/>
      <c r="U22" s="11"/>
      <c r="V22" s="11"/>
      <c r="W22" s="11"/>
    </row>
    <row r="23" ht="18.75" customHeight="1" spans="1:23">
      <c r="A23" s="8" t="s">
        <v>269</v>
      </c>
      <c r="B23" s="8" t="s">
        <v>274</v>
      </c>
      <c r="C23" s="9" t="s">
        <v>273</v>
      </c>
      <c r="D23" s="8" t="s">
        <v>57</v>
      </c>
      <c r="E23" s="10" t="s">
        <v>109</v>
      </c>
      <c r="F23" s="8" t="s">
        <v>110</v>
      </c>
      <c r="G23" s="10" t="s">
        <v>234</v>
      </c>
      <c r="H23" s="8" t="s">
        <v>235</v>
      </c>
      <c r="I23" s="11">
        <v>48000</v>
      </c>
      <c r="J23" s="11">
        <v>48000</v>
      </c>
      <c r="K23" s="11">
        <v>48000</v>
      </c>
      <c r="L23" s="11"/>
      <c r="M23" s="11"/>
      <c r="N23" s="11"/>
      <c r="O23" s="11"/>
      <c r="P23" s="23"/>
      <c r="Q23" s="11"/>
      <c r="R23" s="11"/>
      <c r="S23" s="11"/>
      <c r="T23" s="11"/>
      <c r="U23" s="11"/>
      <c r="V23" s="11"/>
      <c r="W23" s="11"/>
    </row>
    <row r="24" ht="18.75" customHeight="1" spans="1:23">
      <c r="A24" s="8" t="s">
        <v>269</v>
      </c>
      <c r="B24" s="8" t="s">
        <v>274</v>
      </c>
      <c r="C24" s="9" t="s">
        <v>273</v>
      </c>
      <c r="D24" s="8" t="s">
        <v>57</v>
      </c>
      <c r="E24" s="10" t="s">
        <v>109</v>
      </c>
      <c r="F24" s="8" t="s">
        <v>110</v>
      </c>
      <c r="G24" s="10" t="s">
        <v>234</v>
      </c>
      <c r="H24" s="8" t="s">
        <v>235</v>
      </c>
      <c r="I24" s="11">
        <v>20304</v>
      </c>
      <c r="J24" s="11">
        <v>20304</v>
      </c>
      <c r="K24" s="11">
        <v>20304</v>
      </c>
      <c r="L24" s="11"/>
      <c r="M24" s="11"/>
      <c r="N24" s="11"/>
      <c r="O24" s="11"/>
      <c r="P24" s="23"/>
      <c r="Q24" s="11"/>
      <c r="R24" s="11"/>
      <c r="S24" s="11"/>
      <c r="T24" s="11"/>
      <c r="U24" s="11"/>
      <c r="V24" s="11"/>
      <c r="W24" s="11"/>
    </row>
    <row r="25" ht="18.75" customHeight="1" spans="1:23">
      <c r="A25" s="8" t="s">
        <v>269</v>
      </c>
      <c r="B25" s="8" t="s">
        <v>274</v>
      </c>
      <c r="C25" s="9" t="s">
        <v>273</v>
      </c>
      <c r="D25" s="8" t="s">
        <v>57</v>
      </c>
      <c r="E25" s="10" t="s">
        <v>109</v>
      </c>
      <c r="F25" s="8" t="s">
        <v>110</v>
      </c>
      <c r="G25" s="10" t="s">
        <v>275</v>
      </c>
      <c r="H25" s="8" t="s">
        <v>276</v>
      </c>
      <c r="I25" s="11">
        <v>5280</v>
      </c>
      <c r="J25" s="11">
        <v>5280</v>
      </c>
      <c r="K25" s="11">
        <v>5280</v>
      </c>
      <c r="L25" s="11"/>
      <c r="M25" s="11"/>
      <c r="N25" s="11"/>
      <c r="O25" s="11"/>
      <c r="P25" s="23"/>
      <c r="Q25" s="11"/>
      <c r="R25" s="11"/>
      <c r="S25" s="11"/>
      <c r="T25" s="11"/>
      <c r="U25" s="11"/>
      <c r="V25" s="11"/>
      <c r="W25" s="11"/>
    </row>
    <row r="26" ht="18.75" customHeight="1" spans="1:23">
      <c r="A26" s="8" t="s">
        <v>269</v>
      </c>
      <c r="B26" s="8" t="s">
        <v>274</v>
      </c>
      <c r="C26" s="9" t="s">
        <v>273</v>
      </c>
      <c r="D26" s="8" t="s">
        <v>57</v>
      </c>
      <c r="E26" s="10" t="s">
        <v>109</v>
      </c>
      <c r="F26" s="8" t="s">
        <v>110</v>
      </c>
      <c r="G26" s="10" t="s">
        <v>275</v>
      </c>
      <c r="H26" s="8" t="s">
        <v>276</v>
      </c>
      <c r="I26" s="11">
        <v>3525.6</v>
      </c>
      <c r="J26" s="11">
        <v>3525.6</v>
      </c>
      <c r="K26" s="11">
        <v>3525.6</v>
      </c>
      <c r="L26" s="11"/>
      <c r="M26" s="11"/>
      <c r="N26" s="11"/>
      <c r="O26" s="11"/>
      <c r="P26" s="23"/>
      <c r="Q26" s="11"/>
      <c r="R26" s="11"/>
      <c r="S26" s="11"/>
      <c r="T26" s="11"/>
      <c r="U26" s="11"/>
      <c r="V26" s="11"/>
      <c r="W26" s="11"/>
    </row>
    <row r="27" ht="18.75" customHeight="1" spans="1:23">
      <c r="A27" s="8" t="s">
        <v>269</v>
      </c>
      <c r="B27" s="8" t="s">
        <v>274</v>
      </c>
      <c r="C27" s="9" t="s">
        <v>273</v>
      </c>
      <c r="D27" s="8" t="s">
        <v>57</v>
      </c>
      <c r="E27" s="10" t="s">
        <v>109</v>
      </c>
      <c r="F27" s="8" t="s">
        <v>110</v>
      </c>
      <c r="G27" s="10" t="s">
        <v>275</v>
      </c>
      <c r="H27" s="8" t="s">
        <v>276</v>
      </c>
      <c r="I27" s="11">
        <v>4032</v>
      </c>
      <c r="J27" s="11">
        <v>4032</v>
      </c>
      <c r="K27" s="11">
        <v>4032</v>
      </c>
      <c r="L27" s="11"/>
      <c r="M27" s="11"/>
      <c r="N27" s="11"/>
      <c r="O27" s="11"/>
      <c r="P27" s="23"/>
      <c r="Q27" s="11"/>
      <c r="R27" s="11"/>
      <c r="S27" s="11"/>
      <c r="T27" s="11"/>
      <c r="U27" s="11"/>
      <c r="V27" s="11"/>
      <c r="W27" s="11"/>
    </row>
    <row r="28" ht="18.75" customHeight="1" spans="1:23">
      <c r="A28" s="8" t="s">
        <v>269</v>
      </c>
      <c r="B28" s="8" t="s">
        <v>274</v>
      </c>
      <c r="C28" s="9" t="s">
        <v>273</v>
      </c>
      <c r="D28" s="8" t="s">
        <v>57</v>
      </c>
      <c r="E28" s="10" t="s">
        <v>109</v>
      </c>
      <c r="F28" s="8" t="s">
        <v>110</v>
      </c>
      <c r="G28" s="10" t="s">
        <v>275</v>
      </c>
      <c r="H28" s="8" t="s">
        <v>276</v>
      </c>
      <c r="I28" s="11">
        <v>840</v>
      </c>
      <c r="J28" s="11">
        <v>840</v>
      </c>
      <c r="K28" s="11">
        <v>840</v>
      </c>
      <c r="L28" s="11"/>
      <c r="M28" s="11"/>
      <c r="N28" s="11"/>
      <c r="O28" s="11"/>
      <c r="P28" s="23"/>
      <c r="Q28" s="11"/>
      <c r="R28" s="11"/>
      <c r="S28" s="11"/>
      <c r="T28" s="11"/>
      <c r="U28" s="11"/>
      <c r="V28" s="11"/>
      <c r="W28" s="11"/>
    </row>
    <row r="29" ht="18.75" customHeight="1" spans="1:23">
      <c r="A29" s="8" t="s">
        <v>269</v>
      </c>
      <c r="B29" s="8" t="s">
        <v>274</v>
      </c>
      <c r="C29" s="9" t="s">
        <v>273</v>
      </c>
      <c r="D29" s="8" t="s">
        <v>57</v>
      </c>
      <c r="E29" s="10" t="s">
        <v>109</v>
      </c>
      <c r="F29" s="8" t="s">
        <v>110</v>
      </c>
      <c r="G29" s="10" t="s">
        <v>275</v>
      </c>
      <c r="H29" s="8" t="s">
        <v>276</v>
      </c>
      <c r="I29" s="11">
        <v>9600</v>
      </c>
      <c r="J29" s="11">
        <v>9600</v>
      </c>
      <c r="K29" s="11">
        <v>9600</v>
      </c>
      <c r="L29" s="11"/>
      <c r="M29" s="11"/>
      <c r="N29" s="11"/>
      <c r="O29" s="11"/>
      <c r="P29" s="23"/>
      <c r="Q29" s="11"/>
      <c r="R29" s="11"/>
      <c r="S29" s="11"/>
      <c r="T29" s="11"/>
      <c r="U29" s="11"/>
      <c r="V29" s="11"/>
      <c r="W29" s="11"/>
    </row>
    <row r="30" ht="18.75" customHeight="1" spans="1:23">
      <c r="A30" s="8" t="s">
        <v>269</v>
      </c>
      <c r="B30" s="8" t="s">
        <v>274</v>
      </c>
      <c r="C30" s="9" t="s">
        <v>273</v>
      </c>
      <c r="D30" s="8" t="s">
        <v>57</v>
      </c>
      <c r="E30" s="10" t="s">
        <v>109</v>
      </c>
      <c r="F30" s="8" t="s">
        <v>110</v>
      </c>
      <c r="G30" s="10" t="s">
        <v>275</v>
      </c>
      <c r="H30" s="8" t="s">
        <v>276</v>
      </c>
      <c r="I30" s="11">
        <v>729.6</v>
      </c>
      <c r="J30" s="11">
        <v>729.6</v>
      </c>
      <c r="K30" s="11">
        <v>729.6</v>
      </c>
      <c r="L30" s="11"/>
      <c r="M30" s="11"/>
      <c r="N30" s="11"/>
      <c r="O30" s="11"/>
      <c r="P30" s="23"/>
      <c r="Q30" s="11"/>
      <c r="R30" s="11"/>
      <c r="S30" s="11"/>
      <c r="T30" s="11"/>
      <c r="U30" s="11"/>
      <c r="V30" s="11"/>
      <c r="W30" s="11"/>
    </row>
    <row r="31" ht="18.75" customHeight="1" spans="1:23">
      <c r="A31" s="8" t="s">
        <v>269</v>
      </c>
      <c r="B31" s="8" t="s">
        <v>274</v>
      </c>
      <c r="C31" s="9" t="s">
        <v>273</v>
      </c>
      <c r="D31" s="8" t="s">
        <v>57</v>
      </c>
      <c r="E31" s="10" t="s">
        <v>109</v>
      </c>
      <c r="F31" s="8" t="s">
        <v>110</v>
      </c>
      <c r="G31" s="10" t="s">
        <v>275</v>
      </c>
      <c r="H31" s="8" t="s">
        <v>276</v>
      </c>
      <c r="I31" s="11">
        <v>5280</v>
      </c>
      <c r="J31" s="11">
        <v>5280</v>
      </c>
      <c r="K31" s="11">
        <v>5280</v>
      </c>
      <c r="L31" s="11"/>
      <c r="M31" s="11"/>
      <c r="N31" s="11"/>
      <c r="O31" s="11"/>
      <c r="P31" s="23"/>
      <c r="Q31" s="11"/>
      <c r="R31" s="11"/>
      <c r="S31" s="11"/>
      <c r="T31" s="11"/>
      <c r="U31" s="11"/>
      <c r="V31" s="11"/>
      <c r="W31" s="11"/>
    </row>
    <row r="32" ht="18.75" customHeight="1" spans="1:23">
      <c r="A32" s="8" t="s">
        <v>269</v>
      </c>
      <c r="B32" s="8" t="s">
        <v>274</v>
      </c>
      <c r="C32" s="9" t="s">
        <v>273</v>
      </c>
      <c r="D32" s="8" t="s">
        <v>57</v>
      </c>
      <c r="E32" s="10" t="s">
        <v>109</v>
      </c>
      <c r="F32" s="8" t="s">
        <v>110</v>
      </c>
      <c r="G32" s="10" t="s">
        <v>277</v>
      </c>
      <c r="H32" s="8" t="s">
        <v>278</v>
      </c>
      <c r="I32" s="11">
        <v>3276</v>
      </c>
      <c r="J32" s="11">
        <v>3276</v>
      </c>
      <c r="K32" s="11">
        <v>3276</v>
      </c>
      <c r="L32" s="11"/>
      <c r="M32" s="11"/>
      <c r="N32" s="11"/>
      <c r="O32" s="11"/>
      <c r="P32" s="23"/>
      <c r="Q32" s="11"/>
      <c r="R32" s="11"/>
      <c r="S32" s="11"/>
      <c r="T32" s="11"/>
      <c r="U32" s="11"/>
      <c r="V32" s="11"/>
      <c r="W32" s="11"/>
    </row>
    <row r="33" ht="18.75" customHeight="1" spans="1:23">
      <c r="A33" s="23"/>
      <c r="B33" s="23"/>
      <c r="C33" s="9" t="s">
        <v>279</v>
      </c>
      <c r="D33" s="23"/>
      <c r="E33" s="24"/>
      <c r="F33" s="23"/>
      <c r="G33" s="24"/>
      <c r="H33" s="23"/>
      <c r="I33" s="11">
        <v>5423960</v>
      </c>
      <c r="J33" s="11">
        <v>5423960</v>
      </c>
      <c r="K33" s="11">
        <v>5423960</v>
      </c>
      <c r="L33" s="11"/>
      <c r="M33" s="11"/>
      <c r="N33" s="11"/>
      <c r="O33" s="11"/>
      <c r="P33" s="23"/>
      <c r="Q33" s="11"/>
      <c r="R33" s="11"/>
      <c r="S33" s="11"/>
      <c r="T33" s="11"/>
      <c r="U33" s="11"/>
      <c r="V33" s="11"/>
      <c r="W33" s="11"/>
    </row>
    <row r="34" ht="18.75" customHeight="1" spans="1:23">
      <c r="A34" s="8" t="s">
        <v>269</v>
      </c>
      <c r="B34" s="8" t="s">
        <v>280</v>
      </c>
      <c r="C34" s="9" t="s">
        <v>279</v>
      </c>
      <c r="D34" s="8" t="s">
        <v>57</v>
      </c>
      <c r="E34" s="10" t="s">
        <v>97</v>
      </c>
      <c r="F34" s="8" t="s">
        <v>98</v>
      </c>
      <c r="G34" s="10" t="s">
        <v>266</v>
      </c>
      <c r="H34" s="8" t="s">
        <v>267</v>
      </c>
      <c r="I34" s="11">
        <v>220000</v>
      </c>
      <c r="J34" s="11">
        <v>220000</v>
      </c>
      <c r="K34" s="11">
        <v>220000</v>
      </c>
      <c r="L34" s="11"/>
      <c r="M34" s="11"/>
      <c r="N34" s="11"/>
      <c r="O34" s="11"/>
      <c r="P34" s="23"/>
      <c r="Q34" s="11"/>
      <c r="R34" s="11"/>
      <c r="S34" s="11"/>
      <c r="T34" s="11"/>
      <c r="U34" s="11"/>
      <c r="V34" s="11"/>
      <c r="W34" s="11"/>
    </row>
    <row r="35" ht="18.75" customHeight="1" spans="1:23">
      <c r="A35" s="8" t="s">
        <v>269</v>
      </c>
      <c r="B35" s="8" t="s">
        <v>280</v>
      </c>
      <c r="C35" s="9" t="s">
        <v>279</v>
      </c>
      <c r="D35" s="8" t="s">
        <v>57</v>
      </c>
      <c r="E35" s="10" t="s">
        <v>97</v>
      </c>
      <c r="F35" s="8" t="s">
        <v>98</v>
      </c>
      <c r="G35" s="10" t="s">
        <v>266</v>
      </c>
      <c r="H35" s="8" t="s">
        <v>267</v>
      </c>
      <c r="I35" s="11">
        <v>105000</v>
      </c>
      <c r="J35" s="11">
        <v>105000</v>
      </c>
      <c r="K35" s="11">
        <v>105000</v>
      </c>
      <c r="L35" s="11"/>
      <c r="M35" s="11"/>
      <c r="N35" s="11"/>
      <c r="O35" s="11"/>
      <c r="P35" s="23"/>
      <c r="Q35" s="11"/>
      <c r="R35" s="11"/>
      <c r="S35" s="11"/>
      <c r="T35" s="11"/>
      <c r="U35" s="11"/>
      <c r="V35" s="11"/>
      <c r="W35" s="11"/>
    </row>
    <row r="36" ht="18.75" customHeight="1" spans="1:23">
      <c r="A36" s="8" t="s">
        <v>269</v>
      </c>
      <c r="B36" s="8" t="s">
        <v>280</v>
      </c>
      <c r="C36" s="9" t="s">
        <v>279</v>
      </c>
      <c r="D36" s="8" t="s">
        <v>57</v>
      </c>
      <c r="E36" s="10" t="s">
        <v>97</v>
      </c>
      <c r="F36" s="8" t="s">
        <v>98</v>
      </c>
      <c r="G36" s="10" t="s">
        <v>234</v>
      </c>
      <c r="H36" s="8" t="s">
        <v>235</v>
      </c>
      <c r="I36" s="11">
        <v>980000</v>
      </c>
      <c r="J36" s="11">
        <v>980000</v>
      </c>
      <c r="K36" s="11">
        <v>980000</v>
      </c>
      <c r="L36" s="11"/>
      <c r="M36" s="11"/>
      <c r="N36" s="11"/>
      <c r="O36" s="11"/>
      <c r="P36" s="23"/>
      <c r="Q36" s="11"/>
      <c r="R36" s="11"/>
      <c r="S36" s="11"/>
      <c r="T36" s="11"/>
      <c r="U36" s="11"/>
      <c r="V36" s="11"/>
      <c r="W36" s="11"/>
    </row>
    <row r="37" ht="18.75" customHeight="1" spans="1:23">
      <c r="A37" s="8" t="s">
        <v>269</v>
      </c>
      <c r="B37" s="8" t="s">
        <v>280</v>
      </c>
      <c r="C37" s="9" t="s">
        <v>279</v>
      </c>
      <c r="D37" s="8" t="s">
        <v>57</v>
      </c>
      <c r="E37" s="10" t="s">
        <v>109</v>
      </c>
      <c r="F37" s="8" t="s">
        <v>110</v>
      </c>
      <c r="G37" s="10" t="s">
        <v>234</v>
      </c>
      <c r="H37" s="8" t="s">
        <v>235</v>
      </c>
      <c r="I37" s="11">
        <v>337000</v>
      </c>
      <c r="J37" s="11">
        <v>337000</v>
      </c>
      <c r="K37" s="11">
        <v>337000</v>
      </c>
      <c r="L37" s="11"/>
      <c r="M37" s="11"/>
      <c r="N37" s="11"/>
      <c r="O37" s="11"/>
      <c r="P37" s="23"/>
      <c r="Q37" s="11"/>
      <c r="R37" s="11"/>
      <c r="S37" s="11"/>
      <c r="T37" s="11"/>
      <c r="U37" s="11"/>
      <c r="V37" s="11"/>
      <c r="W37" s="11"/>
    </row>
    <row r="38" ht="18.75" customHeight="1" spans="1:23">
      <c r="A38" s="8" t="s">
        <v>269</v>
      </c>
      <c r="B38" s="8" t="s">
        <v>280</v>
      </c>
      <c r="C38" s="9" t="s">
        <v>279</v>
      </c>
      <c r="D38" s="8" t="s">
        <v>57</v>
      </c>
      <c r="E38" s="10" t="s">
        <v>109</v>
      </c>
      <c r="F38" s="8" t="s">
        <v>110</v>
      </c>
      <c r="G38" s="10" t="s">
        <v>234</v>
      </c>
      <c r="H38" s="8" t="s">
        <v>235</v>
      </c>
      <c r="I38" s="11">
        <v>225300</v>
      </c>
      <c r="J38" s="11">
        <v>225300</v>
      </c>
      <c r="K38" s="11">
        <v>225300</v>
      </c>
      <c r="L38" s="11"/>
      <c r="M38" s="11"/>
      <c r="N38" s="11"/>
      <c r="O38" s="11"/>
      <c r="P38" s="23"/>
      <c r="Q38" s="11"/>
      <c r="R38" s="11"/>
      <c r="S38" s="11"/>
      <c r="T38" s="11"/>
      <c r="U38" s="11"/>
      <c r="V38" s="11"/>
      <c r="W38" s="11"/>
    </row>
    <row r="39" ht="18.75" customHeight="1" spans="1:23">
      <c r="A39" s="8" t="s">
        <v>269</v>
      </c>
      <c r="B39" s="8" t="s">
        <v>280</v>
      </c>
      <c r="C39" s="9" t="s">
        <v>279</v>
      </c>
      <c r="D39" s="8" t="s">
        <v>57</v>
      </c>
      <c r="E39" s="10" t="s">
        <v>111</v>
      </c>
      <c r="F39" s="8" t="s">
        <v>112</v>
      </c>
      <c r="G39" s="10" t="s">
        <v>234</v>
      </c>
      <c r="H39" s="8" t="s">
        <v>235</v>
      </c>
      <c r="I39" s="11">
        <v>3025860</v>
      </c>
      <c r="J39" s="11">
        <v>3025860</v>
      </c>
      <c r="K39" s="11">
        <v>3025860</v>
      </c>
      <c r="L39" s="11"/>
      <c r="M39" s="11"/>
      <c r="N39" s="11"/>
      <c r="O39" s="11"/>
      <c r="P39" s="23"/>
      <c r="Q39" s="11"/>
      <c r="R39" s="11"/>
      <c r="S39" s="11"/>
      <c r="T39" s="11"/>
      <c r="U39" s="11"/>
      <c r="V39" s="11"/>
      <c r="W39" s="11"/>
    </row>
    <row r="40" ht="18.75" customHeight="1" spans="1:23">
      <c r="A40" s="8" t="s">
        <v>269</v>
      </c>
      <c r="B40" s="8" t="s">
        <v>280</v>
      </c>
      <c r="C40" s="9" t="s">
        <v>279</v>
      </c>
      <c r="D40" s="8" t="s">
        <v>57</v>
      </c>
      <c r="E40" s="10" t="s">
        <v>111</v>
      </c>
      <c r="F40" s="8" t="s">
        <v>112</v>
      </c>
      <c r="G40" s="10" t="s">
        <v>234</v>
      </c>
      <c r="H40" s="8" t="s">
        <v>235</v>
      </c>
      <c r="I40" s="11">
        <v>530800</v>
      </c>
      <c r="J40" s="11">
        <v>530800</v>
      </c>
      <c r="K40" s="11">
        <v>530800</v>
      </c>
      <c r="L40" s="11"/>
      <c r="M40" s="11"/>
      <c r="N40" s="11"/>
      <c r="O40" s="11"/>
      <c r="P40" s="23"/>
      <c r="Q40" s="11"/>
      <c r="R40" s="11"/>
      <c r="S40" s="11"/>
      <c r="T40" s="11"/>
      <c r="U40" s="11"/>
      <c r="V40" s="11"/>
      <c r="W40" s="11"/>
    </row>
    <row r="41" ht="18.75" customHeight="1" spans="1:23">
      <c r="A41" s="23"/>
      <c r="B41" s="23"/>
      <c r="C41" s="9" t="s">
        <v>281</v>
      </c>
      <c r="D41" s="23"/>
      <c r="E41" s="24"/>
      <c r="F41" s="23"/>
      <c r="G41" s="24"/>
      <c r="H41" s="23"/>
      <c r="I41" s="11">
        <v>2400000</v>
      </c>
      <c r="J41" s="11"/>
      <c r="K41" s="11"/>
      <c r="L41" s="11"/>
      <c r="M41" s="11"/>
      <c r="N41" s="11"/>
      <c r="O41" s="11"/>
      <c r="P41" s="23"/>
      <c r="Q41" s="11"/>
      <c r="R41" s="11">
        <v>2400000</v>
      </c>
      <c r="S41" s="11"/>
      <c r="T41" s="11"/>
      <c r="U41" s="11"/>
      <c r="V41" s="11"/>
      <c r="W41" s="11">
        <v>2400000</v>
      </c>
    </row>
    <row r="42" ht="18.75" customHeight="1" spans="1:23">
      <c r="A42" s="8" t="s">
        <v>282</v>
      </c>
      <c r="B42" s="8" t="s">
        <v>283</v>
      </c>
      <c r="C42" s="9" t="s">
        <v>281</v>
      </c>
      <c r="D42" s="8" t="s">
        <v>57</v>
      </c>
      <c r="E42" s="10" t="s">
        <v>77</v>
      </c>
      <c r="F42" s="8" t="s">
        <v>78</v>
      </c>
      <c r="G42" s="10" t="s">
        <v>212</v>
      </c>
      <c r="H42" s="8" t="s">
        <v>213</v>
      </c>
      <c r="I42" s="11">
        <v>4000</v>
      </c>
      <c r="J42" s="11"/>
      <c r="K42" s="11"/>
      <c r="L42" s="11"/>
      <c r="M42" s="11"/>
      <c r="N42" s="11"/>
      <c r="O42" s="11"/>
      <c r="P42" s="23"/>
      <c r="Q42" s="11"/>
      <c r="R42" s="11">
        <v>4000</v>
      </c>
      <c r="S42" s="11"/>
      <c r="T42" s="11"/>
      <c r="U42" s="11"/>
      <c r="V42" s="11"/>
      <c r="W42" s="11">
        <v>4000</v>
      </c>
    </row>
    <row r="43" ht="18.75" customHeight="1" spans="1:23">
      <c r="A43" s="8" t="s">
        <v>282</v>
      </c>
      <c r="B43" s="8" t="s">
        <v>283</v>
      </c>
      <c r="C43" s="9" t="s">
        <v>281</v>
      </c>
      <c r="D43" s="8" t="s">
        <v>57</v>
      </c>
      <c r="E43" s="10" t="s">
        <v>93</v>
      </c>
      <c r="F43" s="8" t="s">
        <v>94</v>
      </c>
      <c r="G43" s="10" t="s">
        <v>266</v>
      </c>
      <c r="H43" s="8" t="s">
        <v>267</v>
      </c>
      <c r="I43" s="11">
        <v>42249.07</v>
      </c>
      <c r="J43" s="11"/>
      <c r="K43" s="11"/>
      <c r="L43" s="11"/>
      <c r="M43" s="11"/>
      <c r="N43" s="11"/>
      <c r="O43" s="11"/>
      <c r="P43" s="23"/>
      <c r="Q43" s="11"/>
      <c r="R43" s="11">
        <v>42249.07</v>
      </c>
      <c r="S43" s="11"/>
      <c r="T43" s="11"/>
      <c r="U43" s="11"/>
      <c r="V43" s="11"/>
      <c r="W43" s="11">
        <v>42249.07</v>
      </c>
    </row>
    <row r="44" ht="18.75" customHeight="1" spans="1:23">
      <c r="A44" s="8" t="s">
        <v>282</v>
      </c>
      <c r="B44" s="8" t="s">
        <v>283</v>
      </c>
      <c r="C44" s="9" t="s">
        <v>281</v>
      </c>
      <c r="D44" s="8" t="s">
        <v>57</v>
      </c>
      <c r="E44" s="10" t="s">
        <v>93</v>
      </c>
      <c r="F44" s="8" t="s">
        <v>94</v>
      </c>
      <c r="G44" s="10" t="s">
        <v>266</v>
      </c>
      <c r="H44" s="8" t="s">
        <v>267</v>
      </c>
      <c r="I44" s="11">
        <v>215138.32</v>
      </c>
      <c r="J44" s="11"/>
      <c r="K44" s="11"/>
      <c r="L44" s="11"/>
      <c r="M44" s="11"/>
      <c r="N44" s="11"/>
      <c r="O44" s="11"/>
      <c r="P44" s="23"/>
      <c r="Q44" s="11"/>
      <c r="R44" s="11">
        <v>215138.32</v>
      </c>
      <c r="S44" s="11"/>
      <c r="T44" s="11"/>
      <c r="U44" s="11"/>
      <c r="V44" s="11"/>
      <c r="W44" s="11">
        <v>215138.32</v>
      </c>
    </row>
    <row r="45" ht="18.75" customHeight="1" spans="1:23">
      <c r="A45" s="8" t="s">
        <v>282</v>
      </c>
      <c r="B45" s="8" t="s">
        <v>283</v>
      </c>
      <c r="C45" s="9" t="s">
        <v>281</v>
      </c>
      <c r="D45" s="8" t="s">
        <v>57</v>
      </c>
      <c r="E45" s="10" t="s">
        <v>93</v>
      </c>
      <c r="F45" s="8" t="s">
        <v>94</v>
      </c>
      <c r="G45" s="10" t="s">
        <v>212</v>
      </c>
      <c r="H45" s="8" t="s">
        <v>213</v>
      </c>
      <c r="I45" s="11">
        <v>66803.53</v>
      </c>
      <c r="J45" s="11"/>
      <c r="K45" s="11"/>
      <c r="L45" s="11"/>
      <c r="M45" s="11"/>
      <c r="N45" s="11"/>
      <c r="O45" s="11"/>
      <c r="P45" s="23"/>
      <c r="Q45" s="11"/>
      <c r="R45" s="11">
        <v>66803.53</v>
      </c>
      <c r="S45" s="11"/>
      <c r="T45" s="11"/>
      <c r="U45" s="11"/>
      <c r="V45" s="11"/>
      <c r="W45" s="11">
        <v>66803.53</v>
      </c>
    </row>
    <row r="46" ht="18.75" customHeight="1" spans="1:23">
      <c r="A46" s="8" t="s">
        <v>282</v>
      </c>
      <c r="B46" s="8" t="s">
        <v>283</v>
      </c>
      <c r="C46" s="9" t="s">
        <v>281</v>
      </c>
      <c r="D46" s="8" t="s">
        <v>57</v>
      </c>
      <c r="E46" s="10" t="s">
        <v>103</v>
      </c>
      <c r="F46" s="8" t="s">
        <v>104</v>
      </c>
      <c r="G46" s="10" t="s">
        <v>266</v>
      </c>
      <c r="H46" s="8" t="s">
        <v>267</v>
      </c>
      <c r="I46" s="11">
        <v>270005.08</v>
      </c>
      <c r="J46" s="11"/>
      <c r="K46" s="11"/>
      <c r="L46" s="11"/>
      <c r="M46" s="11"/>
      <c r="N46" s="11"/>
      <c r="O46" s="11"/>
      <c r="P46" s="23"/>
      <c r="Q46" s="11"/>
      <c r="R46" s="11">
        <v>270005.08</v>
      </c>
      <c r="S46" s="11"/>
      <c r="T46" s="11"/>
      <c r="U46" s="11"/>
      <c r="V46" s="11"/>
      <c r="W46" s="11">
        <v>270005.08</v>
      </c>
    </row>
    <row r="47" ht="18.75" customHeight="1" spans="1:23">
      <c r="A47" s="8" t="s">
        <v>282</v>
      </c>
      <c r="B47" s="8" t="s">
        <v>283</v>
      </c>
      <c r="C47" s="9" t="s">
        <v>281</v>
      </c>
      <c r="D47" s="8" t="s">
        <v>57</v>
      </c>
      <c r="E47" s="10" t="s">
        <v>103</v>
      </c>
      <c r="F47" s="8" t="s">
        <v>104</v>
      </c>
      <c r="G47" s="10" t="s">
        <v>266</v>
      </c>
      <c r="H47" s="8" t="s">
        <v>267</v>
      </c>
      <c r="I47" s="11">
        <v>48109</v>
      </c>
      <c r="J47" s="11"/>
      <c r="K47" s="11"/>
      <c r="L47" s="11"/>
      <c r="M47" s="11"/>
      <c r="N47" s="11"/>
      <c r="O47" s="11"/>
      <c r="P47" s="23"/>
      <c r="Q47" s="11"/>
      <c r="R47" s="11">
        <v>48109</v>
      </c>
      <c r="S47" s="11"/>
      <c r="T47" s="11"/>
      <c r="U47" s="11"/>
      <c r="V47" s="11"/>
      <c r="W47" s="11">
        <v>48109</v>
      </c>
    </row>
    <row r="48" ht="18.75" customHeight="1" spans="1:23">
      <c r="A48" s="8" t="s">
        <v>282</v>
      </c>
      <c r="B48" s="8" t="s">
        <v>283</v>
      </c>
      <c r="C48" s="9" t="s">
        <v>281</v>
      </c>
      <c r="D48" s="8" t="s">
        <v>57</v>
      </c>
      <c r="E48" s="10" t="s">
        <v>103</v>
      </c>
      <c r="F48" s="8" t="s">
        <v>104</v>
      </c>
      <c r="G48" s="10" t="s">
        <v>266</v>
      </c>
      <c r="H48" s="8" t="s">
        <v>267</v>
      </c>
      <c r="I48" s="11">
        <v>1743695</v>
      </c>
      <c r="J48" s="11"/>
      <c r="K48" s="11"/>
      <c r="L48" s="11"/>
      <c r="M48" s="11"/>
      <c r="N48" s="11"/>
      <c r="O48" s="11"/>
      <c r="P48" s="23"/>
      <c r="Q48" s="11"/>
      <c r="R48" s="11">
        <v>1743695</v>
      </c>
      <c r="S48" s="11"/>
      <c r="T48" s="11"/>
      <c r="U48" s="11"/>
      <c r="V48" s="11"/>
      <c r="W48" s="11">
        <v>1743695</v>
      </c>
    </row>
    <row r="49" ht="18.75" customHeight="1" spans="1:23">
      <c r="A49" s="8" t="s">
        <v>282</v>
      </c>
      <c r="B49" s="8" t="s">
        <v>283</v>
      </c>
      <c r="C49" s="9" t="s">
        <v>281</v>
      </c>
      <c r="D49" s="8" t="s">
        <v>57</v>
      </c>
      <c r="E49" s="10" t="s">
        <v>109</v>
      </c>
      <c r="F49" s="8" t="s">
        <v>110</v>
      </c>
      <c r="G49" s="10" t="s">
        <v>266</v>
      </c>
      <c r="H49" s="8" t="s">
        <v>267</v>
      </c>
      <c r="I49" s="11">
        <v>10000</v>
      </c>
      <c r="J49" s="11"/>
      <c r="K49" s="11"/>
      <c r="L49" s="11"/>
      <c r="M49" s="11"/>
      <c r="N49" s="11"/>
      <c r="O49" s="11"/>
      <c r="P49" s="23"/>
      <c r="Q49" s="11"/>
      <c r="R49" s="11">
        <v>10000</v>
      </c>
      <c r="S49" s="11"/>
      <c r="T49" s="11"/>
      <c r="U49" s="11"/>
      <c r="V49" s="11"/>
      <c r="W49" s="11">
        <v>10000</v>
      </c>
    </row>
    <row r="50" ht="18.75" customHeight="1" spans="1:23">
      <c r="A50" s="23"/>
      <c r="B50" s="23"/>
      <c r="C50" s="9" t="s">
        <v>284</v>
      </c>
      <c r="D50" s="23"/>
      <c r="E50" s="24"/>
      <c r="F50" s="23"/>
      <c r="G50" s="24"/>
      <c r="H50" s="23"/>
      <c r="I50" s="11">
        <v>102000</v>
      </c>
      <c r="J50" s="11">
        <v>102000</v>
      </c>
      <c r="K50" s="11">
        <v>102000</v>
      </c>
      <c r="L50" s="11"/>
      <c r="M50" s="11"/>
      <c r="N50" s="11"/>
      <c r="O50" s="11"/>
      <c r="P50" s="23"/>
      <c r="Q50" s="11"/>
      <c r="R50" s="11"/>
      <c r="S50" s="11"/>
      <c r="T50" s="11"/>
      <c r="U50" s="11"/>
      <c r="V50" s="11"/>
      <c r="W50" s="11"/>
    </row>
    <row r="51" ht="18.75" customHeight="1" spans="1:23">
      <c r="A51" s="8" t="s">
        <v>269</v>
      </c>
      <c r="B51" s="8" t="s">
        <v>285</v>
      </c>
      <c r="C51" s="9" t="s">
        <v>284</v>
      </c>
      <c r="D51" s="8" t="s">
        <v>57</v>
      </c>
      <c r="E51" s="10" t="s">
        <v>103</v>
      </c>
      <c r="F51" s="8" t="s">
        <v>104</v>
      </c>
      <c r="G51" s="10" t="s">
        <v>266</v>
      </c>
      <c r="H51" s="8" t="s">
        <v>267</v>
      </c>
      <c r="I51" s="11">
        <v>102000</v>
      </c>
      <c r="J51" s="11">
        <v>102000</v>
      </c>
      <c r="K51" s="11">
        <v>102000</v>
      </c>
      <c r="L51" s="11"/>
      <c r="M51" s="11"/>
      <c r="N51" s="11"/>
      <c r="O51" s="11"/>
      <c r="P51" s="23"/>
      <c r="Q51" s="11"/>
      <c r="R51" s="11"/>
      <c r="S51" s="11"/>
      <c r="T51" s="11"/>
      <c r="U51" s="11"/>
      <c r="V51" s="11"/>
      <c r="W51" s="11"/>
    </row>
    <row r="52" ht="25" customHeight="1" spans="1:23">
      <c r="A52" s="23"/>
      <c r="B52" s="23"/>
      <c r="C52" s="9" t="s">
        <v>286</v>
      </c>
      <c r="D52" s="23"/>
      <c r="E52" s="24"/>
      <c r="F52" s="23"/>
      <c r="G52" s="24"/>
      <c r="H52" s="23"/>
      <c r="I52" s="11">
        <v>138700</v>
      </c>
      <c r="J52" s="11">
        <v>138700</v>
      </c>
      <c r="K52" s="11">
        <v>138700</v>
      </c>
      <c r="L52" s="11"/>
      <c r="M52" s="11"/>
      <c r="N52" s="11"/>
      <c r="O52" s="11"/>
      <c r="P52" s="23"/>
      <c r="Q52" s="11"/>
      <c r="R52" s="11"/>
      <c r="S52" s="11"/>
      <c r="T52" s="11"/>
      <c r="U52" s="11"/>
      <c r="V52" s="11"/>
      <c r="W52" s="11"/>
    </row>
    <row r="53" ht="25" customHeight="1" spans="1:23">
      <c r="A53" s="8" t="s">
        <v>269</v>
      </c>
      <c r="B53" s="8" t="s">
        <v>287</v>
      </c>
      <c r="C53" s="9" t="s">
        <v>286</v>
      </c>
      <c r="D53" s="8" t="s">
        <v>57</v>
      </c>
      <c r="E53" s="10" t="s">
        <v>103</v>
      </c>
      <c r="F53" s="8" t="s">
        <v>104</v>
      </c>
      <c r="G53" s="10" t="s">
        <v>266</v>
      </c>
      <c r="H53" s="8" t="s">
        <v>267</v>
      </c>
      <c r="I53" s="11">
        <v>20075</v>
      </c>
      <c r="J53" s="11">
        <v>20075</v>
      </c>
      <c r="K53" s="11">
        <v>20075</v>
      </c>
      <c r="L53" s="11"/>
      <c r="M53" s="11"/>
      <c r="N53" s="11"/>
      <c r="O53" s="11"/>
      <c r="P53" s="23"/>
      <c r="Q53" s="11"/>
      <c r="R53" s="11"/>
      <c r="S53" s="11"/>
      <c r="T53" s="11"/>
      <c r="U53" s="11"/>
      <c r="V53" s="11"/>
      <c r="W53" s="11"/>
    </row>
    <row r="54" ht="25" customHeight="1" spans="1:23">
      <c r="A54" s="8" t="s">
        <v>269</v>
      </c>
      <c r="B54" s="8" t="s">
        <v>287</v>
      </c>
      <c r="C54" s="9" t="s">
        <v>286</v>
      </c>
      <c r="D54" s="8" t="s">
        <v>57</v>
      </c>
      <c r="E54" s="10" t="s">
        <v>103</v>
      </c>
      <c r="F54" s="8" t="s">
        <v>104</v>
      </c>
      <c r="G54" s="10" t="s">
        <v>266</v>
      </c>
      <c r="H54" s="8" t="s">
        <v>267</v>
      </c>
      <c r="I54" s="11">
        <v>118625</v>
      </c>
      <c r="J54" s="11">
        <v>118625</v>
      </c>
      <c r="K54" s="11">
        <v>118625</v>
      </c>
      <c r="L54" s="11"/>
      <c r="M54" s="11"/>
      <c r="N54" s="11"/>
      <c r="O54" s="11"/>
      <c r="P54" s="23"/>
      <c r="Q54" s="11"/>
      <c r="R54" s="11"/>
      <c r="S54" s="11"/>
      <c r="T54" s="11"/>
      <c r="U54" s="11"/>
      <c r="V54" s="11"/>
      <c r="W54" s="11"/>
    </row>
    <row r="55" ht="18.75" customHeight="1" spans="1:23">
      <c r="A55" s="23"/>
      <c r="B55" s="23"/>
      <c r="C55" s="9" t="s">
        <v>288</v>
      </c>
      <c r="D55" s="23"/>
      <c r="E55" s="24"/>
      <c r="F55" s="23"/>
      <c r="G55" s="24"/>
      <c r="H55" s="23"/>
      <c r="I55" s="11">
        <v>100000</v>
      </c>
      <c r="J55" s="11">
        <v>100000</v>
      </c>
      <c r="K55" s="11">
        <v>100000</v>
      </c>
      <c r="L55" s="11"/>
      <c r="M55" s="11"/>
      <c r="N55" s="11"/>
      <c r="O55" s="11"/>
      <c r="P55" s="23"/>
      <c r="Q55" s="11"/>
      <c r="R55" s="11"/>
      <c r="S55" s="11"/>
      <c r="T55" s="11"/>
      <c r="U55" s="11"/>
      <c r="V55" s="11"/>
      <c r="W55" s="11"/>
    </row>
    <row r="56" ht="18.75" customHeight="1" spans="1:23">
      <c r="A56" s="8" t="s">
        <v>282</v>
      </c>
      <c r="B56" s="8" t="s">
        <v>289</v>
      </c>
      <c r="C56" s="9" t="s">
        <v>288</v>
      </c>
      <c r="D56" s="8" t="s">
        <v>57</v>
      </c>
      <c r="E56" s="10" t="s">
        <v>103</v>
      </c>
      <c r="F56" s="8" t="s">
        <v>104</v>
      </c>
      <c r="G56" s="10" t="s">
        <v>266</v>
      </c>
      <c r="H56" s="8" t="s">
        <v>267</v>
      </c>
      <c r="I56" s="11">
        <v>90000</v>
      </c>
      <c r="J56" s="11">
        <v>90000</v>
      </c>
      <c r="K56" s="11">
        <v>90000</v>
      </c>
      <c r="L56" s="11"/>
      <c r="M56" s="11"/>
      <c r="N56" s="11"/>
      <c r="O56" s="11"/>
      <c r="P56" s="23"/>
      <c r="Q56" s="11"/>
      <c r="R56" s="11"/>
      <c r="S56" s="11"/>
      <c r="T56" s="11"/>
      <c r="U56" s="11"/>
      <c r="V56" s="11"/>
      <c r="W56" s="11"/>
    </row>
    <row r="57" ht="18.75" customHeight="1" spans="1:23">
      <c r="A57" s="8" t="s">
        <v>282</v>
      </c>
      <c r="B57" s="8" t="s">
        <v>289</v>
      </c>
      <c r="C57" s="9" t="s">
        <v>288</v>
      </c>
      <c r="D57" s="8" t="s">
        <v>57</v>
      </c>
      <c r="E57" s="10" t="s">
        <v>103</v>
      </c>
      <c r="F57" s="8" t="s">
        <v>104</v>
      </c>
      <c r="G57" s="10" t="s">
        <v>212</v>
      </c>
      <c r="H57" s="8" t="s">
        <v>213</v>
      </c>
      <c r="I57" s="11">
        <v>10000</v>
      </c>
      <c r="J57" s="11">
        <v>10000</v>
      </c>
      <c r="K57" s="11">
        <v>10000</v>
      </c>
      <c r="L57" s="11"/>
      <c r="M57" s="11"/>
      <c r="N57" s="11"/>
      <c r="O57" s="11"/>
      <c r="P57" s="23"/>
      <c r="Q57" s="11"/>
      <c r="R57" s="11"/>
      <c r="S57" s="11"/>
      <c r="T57" s="11"/>
      <c r="U57" s="11"/>
      <c r="V57" s="11"/>
      <c r="W57" s="11"/>
    </row>
    <row r="58" ht="18.75" customHeight="1" spans="1:23">
      <c r="A58" s="23"/>
      <c r="B58" s="23"/>
      <c r="C58" s="9" t="s">
        <v>290</v>
      </c>
      <c r="D58" s="23"/>
      <c r="E58" s="24"/>
      <c r="F58" s="23"/>
      <c r="G58" s="24"/>
      <c r="H58" s="23"/>
      <c r="I58" s="11">
        <v>312800</v>
      </c>
      <c r="J58" s="11"/>
      <c r="K58" s="11"/>
      <c r="L58" s="11"/>
      <c r="M58" s="11"/>
      <c r="N58" s="11"/>
      <c r="O58" s="11"/>
      <c r="P58" s="23"/>
      <c r="Q58" s="11"/>
      <c r="R58" s="11">
        <v>312800</v>
      </c>
      <c r="S58" s="11"/>
      <c r="T58" s="11"/>
      <c r="U58" s="11"/>
      <c r="V58" s="11"/>
      <c r="W58" s="11">
        <v>312800</v>
      </c>
    </row>
    <row r="59" ht="18.75" customHeight="1" spans="1:23">
      <c r="A59" s="8" t="s">
        <v>282</v>
      </c>
      <c r="B59" s="8" t="s">
        <v>291</v>
      </c>
      <c r="C59" s="9" t="s">
        <v>290</v>
      </c>
      <c r="D59" s="8" t="s">
        <v>57</v>
      </c>
      <c r="E59" s="10" t="s">
        <v>93</v>
      </c>
      <c r="F59" s="8" t="s">
        <v>94</v>
      </c>
      <c r="G59" s="10" t="s">
        <v>214</v>
      </c>
      <c r="H59" s="8" t="s">
        <v>215</v>
      </c>
      <c r="I59" s="11">
        <v>2000</v>
      </c>
      <c r="J59" s="11"/>
      <c r="K59" s="11"/>
      <c r="L59" s="11"/>
      <c r="M59" s="11"/>
      <c r="N59" s="11"/>
      <c r="O59" s="11"/>
      <c r="P59" s="23"/>
      <c r="Q59" s="11"/>
      <c r="R59" s="11">
        <v>2000</v>
      </c>
      <c r="S59" s="11"/>
      <c r="T59" s="11"/>
      <c r="U59" s="11"/>
      <c r="V59" s="11"/>
      <c r="W59" s="11">
        <v>2000</v>
      </c>
    </row>
    <row r="60" ht="18.75" customHeight="1" spans="1:23">
      <c r="A60" s="8" t="s">
        <v>282</v>
      </c>
      <c r="B60" s="8" t="s">
        <v>291</v>
      </c>
      <c r="C60" s="9" t="s">
        <v>290</v>
      </c>
      <c r="D60" s="8" t="s">
        <v>57</v>
      </c>
      <c r="E60" s="10" t="s">
        <v>93</v>
      </c>
      <c r="F60" s="8" t="s">
        <v>94</v>
      </c>
      <c r="G60" s="10" t="s">
        <v>292</v>
      </c>
      <c r="H60" s="8" t="s">
        <v>293</v>
      </c>
      <c r="I60" s="11">
        <v>20000</v>
      </c>
      <c r="J60" s="11"/>
      <c r="K60" s="11"/>
      <c r="L60" s="11"/>
      <c r="M60" s="11"/>
      <c r="N60" s="11"/>
      <c r="O60" s="11"/>
      <c r="P60" s="23"/>
      <c r="Q60" s="11"/>
      <c r="R60" s="11">
        <v>20000</v>
      </c>
      <c r="S60" s="11"/>
      <c r="T60" s="11"/>
      <c r="U60" s="11"/>
      <c r="V60" s="11"/>
      <c r="W60" s="11">
        <v>20000</v>
      </c>
    </row>
    <row r="61" ht="18.75" customHeight="1" spans="1:23">
      <c r="A61" s="8" t="s">
        <v>282</v>
      </c>
      <c r="B61" s="8" t="s">
        <v>291</v>
      </c>
      <c r="C61" s="9" t="s">
        <v>290</v>
      </c>
      <c r="D61" s="8" t="s">
        <v>57</v>
      </c>
      <c r="E61" s="10" t="s">
        <v>93</v>
      </c>
      <c r="F61" s="8" t="s">
        <v>94</v>
      </c>
      <c r="G61" s="10" t="s">
        <v>292</v>
      </c>
      <c r="H61" s="8" t="s">
        <v>293</v>
      </c>
      <c r="I61" s="11">
        <v>3000</v>
      </c>
      <c r="J61" s="11"/>
      <c r="K61" s="11"/>
      <c r="L61" s="11"/>
      <c r="M61" s="11"/>
      <c r="N61" s="11"/>
      <c r="O61" s="11"/>
      <c r="P61" s="23"/>
      <c r="Q61" s="11"/>
      <c r="R61" s="11">
        <v>3000</v>
      </c>
      <c r="S61" s="11"/>
      <c r="T61" s="11"/>
      <c r="U61" s="11"/>
      <c r="V61" s="11"/>
      <c r="W61" s="11">
        <v>3000</v>
      </c>
    </row>
    <row r="62" ht="18.75" customHeight="1" spans="1:23">
      <c r="A62" s="8" t="s">
        <v>282</v>
      </c>
      <c r="B62" s="8" t="s">
        <v>291</v>
      </c>
      <c r="C62" s="9" t="s">
        <v>290</v>
      </c>
      <c r="D62" s="8" t="s">
        <v>57</v>
      </c>
      <c r="E62" s="10" t="s">
        <v>93</v>
      </c>
      <c r="F62" s="8" t="s">
        <v>94</v>
      </c>
      <c r="G62" s="10" t="s">
        <v>292</v>
      </c>
      <c r="H62" s="8" t="s">
        <v>293</v>
      </c>
      <c r="I62" s="11">
        <v>6000</v>
      </c>
      <c r="J62" s="11"/>
      <c r="K62" s="11"/>
      <c r="L62" s="11"/>
      <c r="M62" s="11"/>
      <c r="N62" s="11"/>
      <c r="O62" s="11"/>
      <c r="P62" s="23"/>
      <c r="Q62" s="11"/>
      <c r="R62" s="11">
        <v>6000</v>
      </c>
      <c r="S62" s="11"/>
      <c r="T62" s="11"/>
      <c r="U62" s="11"/>
      <c r="V62" s="11"/>
      <c r="W62" s="11">
        <v>6000</v>
      </c>
    </row>
    <row r="63" ht="18.75" customHeight="1" spans="1:23">
      <c r="A63" s="8" t="s">
        <v>282</v>
      </c>
      <c r="B63" s="8" t="s">
        <v>291</v>
      </c>
      <c r="C63" s="9" t="s">
        <v>290</v>
      </c>
      <c r="D63" s="8" t="s">
        <v>57</v>
      </c>
      <c r="E63" s="10" t="s">
        <v>105</v>
      </c>
      <c r="F63" s="8" t="s">
        <v>106</v>
      </c>
      <c r="G63" s="10" t="s">
        <v>214</v>
      </c>
      <c r="H63" s="8" t="s">
        <v>215</v>
      </c>
      <c r="I63" s="11">
        <v>50000</v>
      </c>
      <c r="J63" s="11"/>
      <c r="K63" s="11"/>
      <c r="L63" s="11"/>
      <c r="M63" s="11"/>
      <c r="N63" s="11"/>
      <c r="O63" s="11"/>
      <c r="P63" s="23"/>
      <c r="Q63" s="11"/>
      <c r="R63" s="11">
        <v>50000</v>
      </c>
      <c r="S63" s="11"/>
      <c r="T63" s="11"/>
      <c r="U63" s="11"/>
      <c r="V63" s="11"/>
      <c r="W63" s="11">
        <v>50000</v>
      </c>
    </row>
    <row r="64" ht="18.75" customHeight="1" spans="1:23">
      <c r="A64" s="8" t="s">
        <v>282</v>
      </c>
      <c r="B64" s="8" t="s">
        <v>291</v>
      </c>
      <c r="C64" s="9" t="s">
        <v>290</v>
      </c>
      <c r="D64" s="8" t="s">
        <v>57</v>
      </c>
      <c r="E64" s="10" t="s">
        <v>105</v>
      </c>
      <c r="F64" s="8" t="s">
        <v>106</v>
      </c>
      <c r="G64" s="10" t="s">
        <v>214</v>
      </c>
      <c r="H64" s="8" t="s">
        <v>215</v>
      </c>
      <c r="I64" s="11">
        <v>7200</v>
      </c>
      <c r="J64" s="11"/>
      <c r="K64" s="11"/>
      <c r="L64" s="11"/>
      <c r="M64" s="11"/>
      <c r="N64" s="11"/>
      <c r="O64" s="11"/>
      <c r="P64" s="23"/>
      <c r="Q64" s="11"/>
      <c r="R64" s="11">
        <v>7200</v>
      </c>
      <c r="S64" s="11"/>
      <c r="T64" s="11"/>
      <c r="U64" s="11"/>
      <c r="V64" s="11"/>
      <c r="W64" s="11">
        <v>7200</v>
      </c>
    </row>
    <row r="65" ht="18.75" customHeight="1" spans="1:23">
      <c r="A65" s="8" t="s">
        <v>282</v>
      </c>
      <c r="B65" s="8" t="s">
        <v>291</v>
      </c>
      <c r="C65" s="9" t="s">
        <v>290</v>
      </c>
      <c r="D65" s="8" t="s">
        <v>57</v>
      </c>
      <c r="E65" s="10" t="s">
        <v>105</v>
      </c>
      <c r="F65" s="8" t="s">
        <v>106</v>
      </c>
      <c r="G65" s="10" t="s">
        <v>214</v>
      </c>
      <c r="H65" s="8" t="s">
        <v>215</v>
      </c>
      <c r="I65" s="11">
        <v>1800</v>
      </c>
      <c r="J65" s="11"/>
      <c r="K65" s="11"/>
      <c r="L65" s="11"/>
      <c r="M65" s="11"/>
      <c r="N65" s="11"/>
      <c r="O65" s="11"/>
      <c r="P65" s="23"/>
      <c r="Q65" s="11"/>
      <c r="R65" s="11">
        <v>1800</v>
      </c>
      <c r="S65" s="11"/>
      <c r="T65" s="11"/>
      <c r="U65" s="11"/>
      <c r="V65" s="11"/>
      <c r="W65" s="11">
        <v>1800</v>
      </c>
    </row>
    <row r="66" ht="18.75" customHeight="1" spans="1:23">
      <c r="A66" s="8" t="s">
        <v>282</v>
      </c>
      <c r="B66" s="8" t="s">
        <v>291</v>
      </c>
      <c r="C66" s="9" t="s">
        <v>290</v>
      </c>
      <c r="D66" s="8" t="s">
        <v>57</v>
      </c>
      <c r="E66" s="10" t="s">
        <v>105</v>
      </c>
      <c r="F66" s="8" t="s">
        <v>106</v>
      </c>
      <c r="G66" s="10" t="s">
        <v>214</v>
      </c>
      <c r="H66" s="8" t="s">
        <v>215</v>
      </c>
      <c r="I66" s="11">
        <v>200000</v>
      </c>
      <c r="J66" s="11"/>
      <c r="K66" s="11"/>
      <c r="L66" s="11"/>
      <c r="M66" s="11"/>
      <c r="N66" s="11"/>
      <c r="O66" s="11"/>
      <c r="P66" s="23"/>
      <c r="Q66" s="11"/>
      <c r="R66" s="11">
        <v>200000</v>
      </c>
      <c r="S66" s="11"/>
      <c r="T66" s="11"/>
      <c r="U66" s="11"/>
      <c r="V66" s="11"/>
      <c r="W66" s="11">
        <v>200000</v>
      </c>
    </row>
    <row r="67" ht="18.75" customHeight="1" spans="1:23">
      <c r="A67" s="8" t="s">
        <v>282</v>
      </c>
      <c r="B67" s="8" t="s">
        <v>291</v>
      </c>
      <c r="C67" s="9" t="s">
        <v>290</v>
      </c>
      <c r="D67" s="8" t="s">
        <v>57</v>
      </c>
      <c r="E67" s="10" t="s">
        <v>105</v>
      </c>
      <c r="F67" s="8" t="s">
        <v>106</v>
      </c>
      <c r="G67" s="10" t="s">
        <v>292</v>
      </c>
      <c r="H67" s="8" t="s">
        <v>293</v>
      </c>
      <c r="I67" s="11">
        <v>8000</v>
      </c>
      <c r="J67" s="11"/>
      <c r="K67" s="11"/>
      <c r="L67" s="11"/>
      <c r="M67" s="11"/>
      <c r="N67" s="11"/>
      <c r="O67" s="11"/>
      <c r="P67" s="23"/>
      <c r="Q67" s="11"/>
      <c r="R67" s="11">
        <v>8000</v>
      </c>
      <c r="S67" s="11"/>
      <c r="T67" s="11"/>
      <c r="U67" s="11"/>
      <c r="V67" s="11"/>
      <c r="W67" s="11">
        <v>8000</v>
      </c>
    </row>
    <row r="68" ht="18.75" customHeight="1" spans="1:23">
      <c r="A68" s="8" t="s">
        <v>282</v>
      </c>
      <c r="B68" s="8" t="s">
        <v>291</v>
      </c>
      <c r="C68" s="9" t="s">
        <v>290</v>
      </c>
      <c r="D68" s="8" t="s">
        <v>57</v>
      </c>
      <c r="E68" s="10" t="s">
        <v>105</v>
      </c>
      <c r="F68" s="8" t="s">
        <v>106</v>
      </c>
      <c r="G68" s="10" t="s">
        <v>292</v>
      </c>
      <c r="H68" s="8" t="s">
        <v>293</v>
      </c>
      <c r="I68" s="11">
        <v>1000</v>
      </c>
      <c r="J68" s="11"/>
      <c r="K68" s="11"/>
      <c r="L68" s="11"/>
      <c r="M68" s="11"/>
      <c r="N68" s="11"/>
      <c r="O68" s="11"/>
      <c r="P68" s="23"/>
      <c r="Q68" s="11"/>
      <c r="R68" s="11">
        <v>1000</v>
      </c>
      <c r="S68" s="11"/>
      <c r="T68" s="11"/>
      <c r="U68" s="11"/>
      <c r="V68" s="11"/>
      <c r="W68" s="11">
        <v>1000</v>
      </c>
    </row>
    <row r="69" ht="18.75" customHeight="1" spans="1:23">
      <c r="A69" s="8" t="s">
        <v>282</v>
      </c>
      <c r="B69" s="8" t="s">
        <v>291</v>
      </c>
      <c r="C69" s="9" t="s">
        <v>290</v>
      </c>
      <c r="D69" s="8" t="s">
        <v>57</v>
      </c>
      <c r="E69" s="10" t="s">
        <v>105</v>
      </c>
      <c r="F69" s="8" t="s">
        <v>106</v>
      </c>
      <c r="G69" s="10" t="s">
        <v>292</v>
      </c>
      <c r="H69" s="8" t="s">
        <v>293</v>
      </c>
      <c r="I69" s="11">
        <v>5000</v>
      </c>
      <c r="J69" s="11"/>
      <c r="K69" s="11"/>
      <c r="L69" s="11"/>
      <c r="M69" s="11"/>
      <c r="N69" s="11"/>
      <c r="O69" s="11"/>
      <c r="P69" s="23"/>
      <c r="Q69" s="11"/>
      <c r="R69" s="11">
        <v>5000</v>
      </c>
      <c r="S69" s="11"/>
      <c r="T69" s="11"/>
      <c r="U69" s="11"/>
      <c r="V69" s="11"/>
      <c r="W69" s="11">
        <v>5000</v>
      </c>
    </row>
    <row r="70" ht="18.75" customHeight="1" spans="1:23">
      <c r="A70" s="8" t="s">
        <v>282</v>
      </c>
      <c r="B70" s="8" t="s">
        <v>291</v>
      </c>
      <c r="C70" s="9" t="s">
        <v>290</v>
      </c>
      <c r="D70" s="8" t="s">
        <v>57</v>
      </c>
      <c r="E70" s="10" t="s">
        <v>105</v>
      </c>
      <c r="F70" s="8" t="s">
        <v>106</v>
      </c>
      <c r="G70" s="10" t="s">
        <v>294</v>
      </c>
      <c r="H70" s="8" t="s">
        <v>295</v>
      </c>
      <c r="I70" s="11">
        <v>4800</v>
      </c>
      <c r="J70" s="11"/>
      <c r="K70" s="11"/>
      <c r="L70" s="11"/>
      <c r="M70" s="11"/>
      <c r="N70" s="11"/>
      <c r="O70" s="11"/>
      <c r="P70" s="23"/>
      <c r="Q70" s="11"/>
      <c r="R70" s="11">
        <v>4800</v>
      </c>
      <c r="S70" s="11"/>
      <c r="T70" s="11"/>
      <c r="U70" s="11"/>
      <c r="V70" s="11"/>
      <c r="W70" s="11">
        <v>4800</v>
      </c>
    </row>
    <row r="71" ht="18.75" customHeight="1" spans="1:23">
      <c r="A71" s="8" t="s">
        <v>282</v>
      </c>
      <c r="B71" s="8" t="s">
        <v>291</v>
      </c>
      <c r="C71" s="9" t="s">
        <v>290</v>
      </c>
      <c r="D71" s="8" t="s">
        <v>57</v>
      </c>
      <c r="E71" s="10" t="s">
        <v>105</v>
      </c>
      <c r="F71" s="8" t="s">
        <v>106</v>
      </c>
      <c r="G71" s="10" t="s">
        <v>294</v>
      </c>
      <c r="H71" s="8" t="s">
        <v>295</v>
      </c>
      <c r="I71" s="11">
        <v>4000</v>
      </c>
      <c r="J71" s="11"/>
      <c r="K71" s="11"/>
      <c r="L71" s="11"/>
      <c r="M71" s="11"/>
      <c r="N71" s="11"/>
      <c r="O71" s="11"/>
      <c r="P71" s="23"/>
      <c r="Q71" s="11"/>
      <c r="R71" s="11">
        <v>4000</v>
      </c>
      <c r="S71" s="11"/>
      <c r="T71" s="11"/>
      <c r="U71" s="11"/>
      <c r="V71" s="11"/>
      <c r="W71" s="11">
        <v>4000</v>
      </c>
    </row>
    <row r="72" ht="18.75" customHeight="1" spans="1:23">
      <c r="A72" s="10" t="s">
        <v>33</v>
      </c>
      <c r="B72" s="10"/>
      <c r="C72" s="10"/>
      <c r="D72" s="10"/>
      <c r="E72" s="10"/>
      <c r="F72" s="10"/>
      <c r="G72" s="10"/>
      <c r="H72" s="10"/>
      <c r="I72" s="11">
        <v>10190325.92</v>
      </c>
      <c r="J72" s="11">
        <v>7477525.92</v>
      </c>
      <c r="K72" s="11">
        <v>7477525.92</v>
      </c>
      <c r="L72" s="11"/>
      <c r="M72" s="11"/>
      <c r="N72" s="11"/>
      <c r="O72" s="11"/>
      <c r="P72" s="11"/>
      <c r="Q72" s="11"/>
      <c r="R72" s="11">
        <v>2712800</v>
      </c>
      <c r="S72" s="11"/>
      <c r="T72" s="11"/>
      <c r="U72" s="11"/>
      <c r="V72" s="11"/>
      <c r="W72" s="11">
        <v>2712800</v>
      </c>
    </row>
  </sheetData>
  <mergeCells count="28">
    <mergeCell ref="A2:W2"/>
    <mergeCell ref="A3:H3"/>
    <mergeCell ref="J4:M4"/>
    <mergeCell ref="N4:P4"/>
    <mergeCell ref="R4:W4"/>
    <mergeCell ref="A72:H7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1" scale="47" fitToHeight="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1"/>
  <sheetViews>
    <sheetView showZeros="0" workbookViewId="0">
      <selection activeCell="B8" sqref="B8"/>
    </sheetView>
  </sheetViews>
  <sheetFormatPr defaultColWidth="8.85" defaultRowHeight="15" customHeight="1"/>
  <cols>
    <col min="1" max="1" width="30.125" customWidth="1"/>
    <col min="2" max="2" width="41.55" customWidth="1"/>
    <col min="3" max="4" width="13.8416666666667" customWidth="1"/>
    <col min="5" max="5" width="29" customWidth="1"/>
    <col min="6" max="6" width="7.125" customWidth="1"/>
    <col min="7" max="7" width="10" customWidth="1"/>
    <col min="8" max="8" width="7.625" customWidth="1"/>
    <col min="9" max="9" width="9.125" customWidth="1"/>
    <col min="10" max="10" width="27.9833333333333" customWidth="1"/>
  </cols>
  <sheetData>
    <row r="1" customHeight="1" spans="1:10">
      <c r="A1" s="20" t="s">
        <v>296</v>
      </c>
      <c r="B1" s="20"/>
      <c r="C1" s="20"/>
      <c r="D1" s="20"/>
      <c r="E1" s="20"/>
      <c r="F1" s="20"/>
      <c r="G1" s="20"/>
      <c r="H1" s="20"/>
      <c r="I1" s="20"/>
      <c r="J1" s="20"/>
    </row>
    <row r="2" ht="31" customHeight="1" spans="1:10">
      <c r="A2" s="34" t="s">
        <v>297</v>
      </c>
      <c r="B2" s="34"/>
      <c r="C2" s="34"/>
      <c r="D2" s="34"/>
      <c r="E2" s="34"/>
      <c r="F2" s="34"/>
      <c r="G2" s="34"/>
      <c r="H2" s="34"/>
      <c r="I2" s="34"/>
      <c r="J2" s="34"/>
    </row>
    <row r="3" ht="20.25" customHeight="1" spans="1:10">
      <c r="A3" s="19" t="s">
        <v>2</v>
      </c>
      <c r="B3" s="19"/>
      <c r="C3" s="19"/>
      <c r="D3" s="19"/>
      <c r="E3" s="19"/>
      <c r="F3" s="19"/>
      <c r="G3" s="19"/>
      <c r="H3" s="19"/>
      <c r="I3" s="19"/>
      <c r="J3" s="19"/>
    </row>
    <row r="4" ht="20.25" customHeight="1" spans="1:10">
      <c r="A4" s="35" t="s">
        <v>298</v>
      </c>
      <c r="B4" s="35" t="s">
        <v>299</v>
      </c>
      <c r="C4" s="35" t="s">
        <v>300</v>
      </c>
      <c r="D4" s="35" t="s">
        <v>301</v>
      </c>
      <c r="E4" s="35" t="s">
        <v>302</v>
      </c>
      <c r="F4" s="35" t="s">
        <v>303</v>
      </c>
      <c r="G4" s="35" t="s">
        <v>304</v>
      </c>
      <c r="H4" s="35" t="s">
        <v>305</v>
      </c>
      <c r="I4" s="35" t="s">
        <v>306</v>
      </c>
      <c r="J4" s="35" t="s">
        <v>307</v>
      </c>
    </row>
    <row r="5" ht="46.5" customHeight="1" spans="1:10">
      <c r="A5" s="35"/>
      <c r="B5" s="35"/>
      <c r="C5" s="35"/>
      <c r="D5" s="35"/>
      <c r="E5" s="35"/>
      <c r="F5" s="35"/>
      <c r="G5" s="35"/>
      <c r="H5" s="35"/>
      <c r="I5" s="35"/>
      <c r="J5" s="35"/>
    </row>
    <row r="6" ht="20.25" customHeight="1" spans="1:10">
      <c r="A6" s="37">
        <v>1</v>
      </c>
      <c r="B6" s="37">
        <v>2</v>
      </c>
      <c r="C6" s="37">
        <v>3</v>
      </c>
      <c r="D6" s="37">
        <v>4</v>
      </c>
      <c r="E6" s="37">
        <v>5</v>
      </c>
      <c r="F6" s="37">
        <v>6</v>
      </c>
      <c r="G6" s="37">
        <v>7</v>
      </c>
      <c r="H6" s="37">
        <v>8</v>
      </c>
      <c r="I6" s="37">
        <v>9</v>
      </c>
      <c r="J6" s="37">
        <v>10</v>
      </c>
    </row>
    <row r="7" ht="27" customHeight="1" spans="1:10">
      <c r="A7" s="23" t="s">
        <v>57</v>
      </c>
      <c r="B7" s="23"/>
      <c r="C7" s="23"/>
      <c r="E7" s="43"/>
      <c r="F7" s="43"/>
      <c r="G7" s="43"/>
      <c r="H7" s="43"/>
      <c r="I7" s="43"/>
      <c r="J7" s="43"/>
    </row>
    <row r="8" ht="67.5" spans="1:10">
      <c r="A8" s="51" t="s">
        <v>271</v>
      </c>
      <c r="B8" s="23" t="s">
        <v>308</v>
      </c>
      <c r="C8" s="24"/>
      <c r="D8" s="24"/>
      <c r="E8" s="43"/>
      <c r="F8" s="43"/>
      <c r="G8" s="43"/>
      <c r="H8" s="43"/>
      <c r="I8" s="43"/>
      <c r="J8" s="43"/>
    </row>
    <row r="9" ht="20.25" customHeight="1" spans="1:10">
      <c r="A9" s="23"/>
      <c r="B9" s="23"/>
      <c r="C9" s="23" t="s">
        <v>309</v>
      </c>
      <c r="D9" s="52" t="s">
        <v>310</v>
      </c>
      <c r="E9" s="53" t="s">
        <v>311</v>
      </c>
      <c r="F9" s="44" t="s">
        <v>312</v>
      </c>
      <c r="G9" s="24" t="s">
        <v>313</v>
      </c>
      <c r="H9" s="44" t="s">
        <v>314</v>
      </c>
      <c r="I9" s="44" t="s">
        <v>315</v>
      </c>
      <c r="J9" s="53" t="s">
        <v>316</v>
      </c>
    </row>
    <row r="10" ht="20.25" customHeight="1" spans="1:10">
      <c r="A10" s="23"/>
      <c r="B10" s="23"/>
      <c r="C10" s="23" t="s">
        <v>309</v>
      </c>
      <c r="D10" s="52" t="s">
        <v>317</v>
      </c>
      <c r="E10" s="53" t="s">
        <v>318</v>
      </c>
      <c r="F10" s="44" t="s">
        <v>319</v>
      </c>
      <c r="G10" s="24" t="s">
        <v>320</v>
      </c>
      <c r="H10" s="44" t="s">
        <v>321</v>
      </c>
      <c r="I10" s="44" t="s">
        <v>315</v>
      </c>
      <c r="J10" s="53" t="s">
        <v>322</v>
      </c>
    </row>
    <row r="11" ht="20.25" customHeight="1" spans="1:10">
      <c r="A11" s="23"/>
      <c r="B11" s="23"/>
      <c r="C11" s="23" t="s">
        <v>309</v>
      </c>
      <c r="D11" s="52" t="s">
        <v>323</v>
      </c>
      <c r="E11" s="53" t="s">
        <v>324</v>
      </c>
      <c r="F11" s="44" t="s">
        <v>319</v>
      </c>
      <c r="G11" s="24" t="s">
        <v>50</v>
      </c>
      <c r="H11" s="44" t="s">
        <v>325</v>
      </c>
      <c r="I11" s="44" t="s">
        <v>315</v>
      </c>
      <c r="J11" s="53" t="s">
        <v>326</v>
      </c>
    </row>
    <row r="12" ht="20.25" customHeight="1" spans="1:10">
      <c r="A12" s="23"/>
      <c r="B12" s="23"/>
      <c r="C12" s="23" t="s">
        <v>327</v>
      </c>
      <c r="D12" s="52" t="s">
        <v>328</v>
      </c>
      <c r="E12" s="53" t="s">
        <v>329</v>
      </c>
      <c r="F12" s="44" t="s">
        <v>312</v>
      </c>
      <c r="G12" s="24" t="s">
        <v>330</v>
      </c>
      <c r="H12" s="44"/>
      <c r="I12" s="44" t="s">
        <v>331</v>
      </c>
      <c r="J12" s="53" t="s">
        <v>332</v>
      </c>
    </row>
    <row r="13" ht="27" customHeight="1" spans="1:10">
      <c r="A13" s="23"/>
      <c r="B13" s="23"/>
      <c r="C13" s="23" t="s">
        <v>333</v>
      </c>
      <c r="D13" s="52" t="s">
        <v>334</v>
      </c>
      <c r="E13" s="53" t="s">
        <v>335</v>
      </c>
      <c r="F13" s="44" t="s">
        <v>319</v>
      </c>
      <c r="G13" s="24" t="s">
        <v>336</v>
      </c>
      <c r="H13" s="44" t="s">
        <v>321</v>
      </c>
      <c r="I13" s="44" t="s">
        <v>315</v>
      </c>
      <c r="J13" s="53" t="s">
        <v>337</v>
      </c>
    </row>
    <row r="14" ht="20.25" customHeight="1" spans="1:10">
      <c r="A14" s="23"/>
      <c r="B14" s="23"/>
      <c r="C14" s="23" t="s">
        <v>338</v>
      </c>
      <c r="D14" s="52" t="s">
        <v>339</v>
      </c>
      <c r="E14" s="53" t="s">
        <v>340</v>
      </c>
      <c r="F14" s="44" t="s">
        <v>341</v>
      </c>
      <c r="G14" s="24" t="s">
        <v>342</v>
      </c>
      <c r="H14" s="44" t="s">
        <v>343</v>
      </c>
      <c r="I14" s="44" t="s">
        <v>315</v>
      </c>
      <c r="J14" s="53" t="s">
        <v>344</v>
      </c>
    </row>
    <row r="15" ht="73" customHeight="1" spans="1:10">
      <c r="A15" s="51" t="s">
        <v>290</v>
      </c>
      <c r="B15" s="23" t="s">
        <v>345</v>
      </c>
      <c r="C15" s="23"/>
      <c r="D15" s="23"/>
      <c r="E15" s="23"/>
      <c r="F15" s="23"/>
      <c r="G15" s="23"/>
      <c r="H15" s="23"/>
      <c r="I15" s="23"/>
      <c r="J15" s="23"/>
    </row>
    <row r="16" ht="25" customHeight="1" spans="1:10">
      <c r="A16" s="23"/>
      <c r="B16" s="23"/>
      <c r="C16" s="23" t="s">
        <v>309</v>
      </c>
      <c r="D16" s="52" t="s">
        <v>310</v>
      </c>
      <c r="E16" s="53" t="s">
        <v>346</v>
      </c>
      <c r="F16" s="44" t="s">
        <v>312</v>
      </c>
      <c r="G16" s="24" t="s">
        <v>52</v>
      </c>
      <c r="H16" s="44" t="s">
        <v>347</v>
      </c>
      <c r="I16" s="44" t="s">
        <v>315</v>
      </c>
      <c r="J16" s="53" t="s">
        <v>348</v>
      </c>
    </row>
    <row r="17" ht="20.25" customHeight="1" spans="1:10">
      <c r="A17" s="23"/>
      <c r="B17" s="23"/>
      <c r="C17" s="23" t="s">
        <v>309</v>
      </c>
      <c r="D17" s="52" t="s">
        <v>310</v>
      </c>
      <c r="E17" s="53" t="s">
        <v>349</v>
      </c>
      <c r="F17" s="44" t="s">
        <v>312</v>
      </c>
      <c r="G17" s="24" t="s">
        <v>350</v>
      </c>
      <c r="H17" s="44" t="s">
        <v>351</v>
      </c>
      <c r="I17" s="44" t="s">
        <v>315</v>
      </c>
      <c r="J17" s="53" t="s">
        <v>352</v>
      </c>
    </row>
    <row r="18" ht="20.25" customHeight="1" spans="1:10">
      <c r="A18" s="23"/>
      <c r="B18" s="23"/>
      <c r="C18" s="23" t="s">
        <v>309</v>
      </c>
      <c r="D18" s="52" t="s">
        <v>317</v>
      </c>
      <c r="E18" s="53" t="s">
        <v>353</v>
      </c>
      <c r="F18" s="44" t="s">
        <v>312</v>
      </c>
      <c r="G18" s="24" t="s">
        <v>354</v>
      </c>
      <c r="H18" s="44" t="s">
        <v>321</v>
      </c>
      <c r="I18" s="44" t="s">
        <v>315</v>
      </c>
      <c r="J18" s="53" t="s">
        <v>355</v>
      </c>
    </row>
    <row r="19" ht="25" customHeight="1" spans="1:10">
      <c r="A19" s="23"/>
      <c r="B19" s="23"/>
      <c r="C19" s="23" t="s">
        <v>327</v>
      </c>
      <c r="D19" s="52" t="s">
        <v>356</v>
      </c>
      <c r="E19" s="53" t="s">
        <v>357</v>
      </c>
      <c r="F19" s="44" t="s">
        <v>312</v>
      </c>
      <c r="G19" s="24" t="s">
        <v>358</v>
      </c>
      <c r="H19" s="44"/>
      <c r="I19" s="44" t="s">
        <v>331</v>
      </c>
      <c r="J19" s="53" t="s">
        <v>359</v>
      </c>
    </row>
    <row r="20" ht="25" customHeight="1" spans="1:10">
      <c r="A20" s="23"/>
      <c r="B20" s="23"/>
      <c r="C20" s="23" t="s">
        <v>333</v>
      </c>
      <c r="D20" s="52" t="s">
        <v>334</v>
      </c>
      <c r="E20" s="53" t="s">
        <v>360</v>
      </c>
      <c r="F20" s="44" t="s">
        <v>319</v>
      </c>
      <c r="G20" s="24" t="s">
        <v>361</v>
      </c>
      <c r="H20" s="44" t="s">
        <v>321</v>
      </c>
      <c r="I20" s="44" t="s">
        <v>315</v>
      </c>
      <c r="J20" s="53" t="s">
        <v>362</v>
      </c>
    </row>
    <row r="21" ht="32" customHeight="1" spans="1:10">
      <c r="A21" s="51" t="s">
        <v>281</v>
      </c>
      <c r="B21" s="23" t="s">
        <v>363</v>
      </c>
      <c r="C21" s="23"/>
      <c r="D21" s="23"/>
      <c r="E21" s="23"/>
      <c r="F21" s="23"/>
      <c r="G21" s="23"/>
      <c r="H21" s="23"/>
      <c r="I21" s="23"/>
      <c r="J21" s="23"/>
    </row>
    <row r="22" ht="25" customHeight="1" spans="1:10">
      <c r="A22" s="23"/>
      <c r="B22" s="23"/>
      <c r="C22" s="23" t="s">
        <v>309</v>
      </c>
      <c r="D22" s="52" t="s">
        <v>310</v>
      </c>
      <c r="E22" s="53" t="s">
        <v>364</v>
      </c>
      <c r="F22" s="44" t="s">
        <v>319</v>
      </c>
      <c r="G22" s="24" t="s">
        <v>365</v>
      </c>
      <c r="H22" s="44" t="s">
        <v>366</v>
      </c>
      <c r="I22" s="44" t="s">
        <v>315</v>
      </c>
      <c r="J22" s="53" t="s">
        <v>367</v>
      </c>
    </row>
    <row r="23" ht="20.25" customHeight="1" spans="1:10">
      <c r="A23" s="23"/>
      <c r="B23" s="23"/>
      <c r="C23" s="23" t="s">
        <v>309</v>
      </c>
      <c r="D23" s="52" t="s">
        <v>317</v>
      </c>
      <c r="E23" s="53" t="s">
        <v>368</v>
      </c>
      <c r="F23" s="44" t="s">
        <v>319</v>
      </c>
      <c r="G23" s="24" t="s">
        <v>369</v>
      </c>
      <c r="H23" s="44" t="s">
        <v>321</v>
      </c>
      <c r="I23" s="44" t="s">
        <v>315</v>
      </c>
      <c r="J23" s="53" t="s">
        <v>370</v>
      </c>
    </row>
    <row r="24" ht="20.25" customHeight="1" spans="1:10">
      <c r="A24" s="23"/>
      <c r="B24" s="23"/>
      <c r="C24" s="23" t="s">
        <v>309</v>
      </c>
      <c r="D24" s="52" t="s">
        <v>317</v>
      </c>
      <c r="E24" s="53" t="s">
        <v>371</v>
      </c>
      <c r="F24" s="44" t="s">
        <v>319</v>
      </c>
      <c r="G24" s="24" t="s">
        <v>369</v>
      </c>
      <c r="H24" s="44" t="s">
        <v>321</v>
      </c>
      <c r="I24" s="44" t="s">
        <v>315</v>
      </c>
      <c r="J24" s="53" t="s">
        <v>372</v>
      </c>
    </row>
    <row r="25" ht="25" customHeight="1" spans="1:10">
      <c r="A25" s="23"/>
      <c r="B25" s="23"/>
      <c r="C25" s="23" t="s">
        <v>327</v>
      </c>
      <c r="D25" s="52" t="s">
        <v>328</v>
      </c>
      <c r="E25" s="53" t="s">
        <v>373</v>
      </c>
      <c r="F25" s="44" t="s">
        <v>312</v>
      </c>
      <c r="G25" s="24" t="s">
        <v>374</v>
      </c>
      <c r="H25" s="44"/>
      <c r="I25" s="44" t="s">
        <v>331</v>
      </c>
      <c r="J25" s="53" t="s">
        <v>375</v>
      </c>
    </row>
    <row r="26" ht="20.25" customHeight="1" spans="1:10">
      <c r="A26" s="23"/>
      <c r="B26" s="23"/>
      <c r="C26" s="23" t="s">
        <v>333</v>
      </c>
      <c r="D26" s="52" t="s">
        <v>334</v>
      </c>
      <c r="E26" s="53" t="s">
        <v>334</v>
      </c>
      <c r="F26" s="44" t="s">
        <v>319</v>
      </c>
      <c r="G26" s="24" t="s">
        <v>361</v>
      </c>
      <c r="H26" s="44" t="s">
        <v>321</v>
      </c>
      <c r="I26" s="44" t="s">
        <v>315</v>
      </c>
      <c r="J26" s="53" t="s">
        <v>376</v>
      </c>
    </row>
    <row r="27" ht="43" customHeight="1" spans="1:10">
      <c r="A27" s="51" t="s">
        <v>284</v>
      </c>
      <c r="B27" s="23" t="s">
        <v>377</v>
      </c>
      <c r="C27" s="23"/>
      <c r="D27" s="23"/>
      <c r="E27" s="23"/>
      <c r="F27" s="23"/>
      <c r="G27" s="23"/>
      <c r="H27" s="23"/>
      <c r="I27" s="23"/>
      <c r="J27" s="23"/>
    </row>
    <row r="28" ht="20.25" customHeight="1" spans="1:10">
      <c r="A28" s="23"/>
      <c r="B28" s="23"/>
      <c r="C28" s="23" t="s">
        <v>309</v>
      </c>
      <c r="D28" s="52" t="s">
        <v>310</v>
      </c>
      <c r="E28" s="53" t="s">
        <v>378</v>
      </c>
      <c r="F28" s="44" t="s">
        <v>312</v>
      </c>
      <c r="G28" s="24" t="s">
        <v>350</v>
      </c>
      <c r="H28" s="44" t="s">
        <v>379</v>
      </c>
      <c r="I28" s="44" t="s">
        <v>315</v>
      </c>
      <c r="J28" s="53" t="s">
        <v>380</v>
      </c>
    </row>
    <row r="29" ht="25" customHeight="1" spans="1:10">
      <c r="A29" s="23"/>
      <c r="B29" s="23"/>
      <c r="C29" s="23" t="s">
        <v>309</v>
      </c>
      <c r="D29" s="52" t="s">
        <v>317</v>
      </c>
      <c r="E29" s="53" t="s">
        <v>381</v>
      </c>
      <c r="F29" s="44" t="s">
        <v>319</v>
      </c>
      <c r="G29" s="24" t="s">
        <v>320</v>
      </c>
      <c r="H29" s="44" t="s">
        <v>321</v>
      </c>
      <c r="I29" s="44" t="s">
        <v>315</v>
      </c>
      <c r="J29" s="53" t="s">
        <v>382</v>
      </c>
    </row>
    <row r="30" ht="25" customHeight="1" spans="1:10">
      <c r="A30" s="23"/>
      <c r="B30" s="23"/>
      <c r="C30" s="23" t="s">
        <v>309</v>
      </c>
      <c r="D30" s="52" t="s">
        <v>317</v>
      </c>
      <c r="E30" s="53" t="s">
        <v>383</v>
      </c>
      <c r="F30" s="44" t="s">
        <v>319</v>
      </c>
      <c r="G30" s="24" t="s">
        <v>336</v>
      </c>
      <c r="H30" s="44" t="s">
        <v>321</v>
      </c>
      <c r="I30" s="44" t="s">
        <v>315</v>
      </c>
      <c r="J30" s="53" t="s">
        <v>384</v>
      </c>
    </row>
    <row r="31" ht="25" customHeight="1" spans="1:10">
      <c r="A31" s="23"/>
      <c r="B31" s="23"/>
      <c r="C31" s="23" t="s">
        <v>327</v>
      </c>
      <c r="D31" s="52" t="s">
        <v>328</v>
      </c>
      <c r="E31" s="53" t="s">
        <v>385</v>
      </c>
      <c r="F31" s="44" t="s">
        <v>386</v>
      </c>
      <c r="G31" s="24" t="s">
        <v>387</v>
      </c>
      <c r="H31" s="44"/>
      <c r="I31" s="44" t="s">
        <v>331</v>
      </c>
      <c r="J31" s="53" t="s">
        <v>388</v>
      </c>
    </row>
    <row r="32" ht="25" customHeight="1" spans="1:10">
      <c r="A32" s="23"/>
      <c r="B32" s="23"/>
      <c r="C32" s="23" t="s">
        <v>333</v>
      </c>
      <c r="D32" s="52" t="s">
        <v>334</v>
      </c>
      <c r="E32" s="53" t="s">
        <v>389</v>
      </c>
      <c r="F32" s="44" t="s">
        <v>319</v>
      </c>
      <c r="G32" s="24" t="s">
        <v>361</v>
      </c>
      <c r="H32" s="44" t="s">
        <v>321</v>
      </c>
      <c r="I32" s="44" t="s">
        <v>315</v>
      </c>
      <c r="J32" s="53" t="s">
        <v>390</v>
      </c>
    </row>
    <row r="33" ht="147" customHeight="1" spans="1:10">
      <c r="A33" s="51" t="s">
        <v>279</v>
      </c>
      <c r="B33" s="23" t="s">
        <v>391</v>
      </c>
      <c r="C33" s="23"/>
      <c r="D33" s="23"/>
      <c r="E33" s="23"/>
      <c r="F33" s="23"/>
      <c r="G33" s="23"/>
      <c r="H33" s="23"/>
      <c r="I33" s="23"/>
      <c r="J33" s="23"/>
    </row>
    <row r="34" ht="20.25" customHeight="1" spans="1:10">
      <c r="A34" s="23"/>
      <c r="B34" s="23"/>
      <c r="C34" s="23" t="s">
        <v>309</v>
      </c>
      <c r="D34" s="52" t="s">
        <v>310</v>
      </c>
      <c r="E34" s="53" t="s">
        <v>392</v>
      </c>
      <c r="F34" s="44" t="s">
        <v>312</v>
      </c>
      <c r="G34" s="24" t="s">
        <v>393</v>
      </c>
      <c r="H34" s="44" t="s">
        <v>314</v>
      </c>
      <c r="I34" s="44" t="s">
        <v>315</v>
      </c>
      <c r="J34" s="53" t="s">
        <v>394</v>
      </c>
    </row>
    <row r="35" ht="25" customHeight="1" spans="1:10">
      <c r="A35" s="23"/>
      <c r="B35" s="23"/>
      <c r="C35" s="23" t="s">
        <v>309</v>
      </c>
      <c r="D35" s="52" t="s">
        <v>310</v>
      </c>
      <c r="E35" s="53" t="s">
        <v>395</v>
      </c>
      <c r="F35" s="44" t="s">
        <v>312</v>
      </c>
      <c r="G35" s="24" t="s">
        <v>396</v>
      </c>
      <c r="H35" s="44" t="s">
        <v>314</v>
      </c>
      <c r="I35" s="44" t="s">
        <v>315</v>
      </c>
      <c r="J35" s="53" t="s">
        <v>397</v>
      </c>
    </row>
    <row r="36" ht="20.25" customHeight="1" spans="1:10">
      <c r="A36" s="23"/>
      <c r="B36" s="23"/>
      <c r="C36" s="23" t="s">
        <v>309</v>
      </c>
      <c r="D36" s="52" t="s">
        <v>310</v>
      </c>
      <c r="E36" s="53" t="s">
        <v>398</v>
      </c>
      <c r="F36" s="44" t="s">
        <v>312</v>
      </c>
      <c r="G36" s="24" t="s">
        <v>49</v>
      </c>
      <c r="H36" s="44" t="s">
        <v>379</v>
      </c>
      <c r="I36" s="44" t="s">
        <v>315</v>
      </c>
      <c r="J36" s="53" t="s">
        <v>399</v>
      </c>
    </row>
    <row r="37" ht="25" customHeight="1" spans="1:10">
      <c r="A37" s="23"/>
      <c r="B37" s="23"/>
      <c r="C37" s="23" t="s">
        <v>309</v>
      </c>
      <c r="D37" s="52" t="s">
        <v>317</v>
      </c>
      <c r="E37" s="53" t="s">
        <v>400</v>
      </c>
      <c r="F37" s="44" t="s">
        <v>312</v>
      </c>
      <c r="G37" s="24" t="s">
        <v>401</v>
      </c>
      <c r="H37" s="44"/>
      <c r="I37" s="44" t="s">
        <v>331</v>
      </c>
      <c r="J37" s="53" t="s">
        <v>402</v>
      </c>
    </row>
    <row r="38" ht="25" customHeight="1" spans="1:10">
      <c r="A38" s="23"/>
      <c r="B38" s="23"/>
      <c r="C38" s="23" t="s">
        <v>309</v>
      </c>
      <c r="D38" s="52" t="s">
        <v>317</v>
      </c>
      <c r="E38" s="53" t="s">
        <v>403</v>
      </c>
      <c r="F38" s="44" t="s">
        <v>319</v>
      </c>
      <c r="G38" s="24" t="s">
        <v>336</v>
      </c>
      <c r="H38" s="44" t="s">
        <v>321</v>
      </c>
      <c r="I38" s="44" t="s">
        <v>315</v>
      </c>
      <c r="J38" s="53" t="s">
        <v>404</v>
      </c>
    </row>
    <row r="39" ht="20.25" customHeight="1" spans="1:10">
      <c r="A39" s="23"/>
      <c r="B39" s="23"/>
      <c r="C39" s="23" t="s">
        <v>327</v>
      </c>
      <c r="D39" s="52" t="s">
        <v>328</v>
      </c>
      <c r="E39" s="53" t="s">
        <v>405</v>
      </c>
      <c r="F39" s="44" t="s">
        <v>319</v>
      </c>
      <c r="G39" s="24" t="s">
        <v>406</v>
      </c>
      <c r="H39" s="44"/>
      <c r="I39" s="44" t="s">
        <v>331</v>
      </c>
      <c r="J39" s="53" t="s">
        <v>407</v>
      </c>
    </row>
    <row r="40" ht="25" customHeight="1" spans="1:10">
      <c r="A40" s="23"/>
      <c r="B40" s="23"/>
      <c r="C40" s="23" t="s">
        <v>327</v>
      </c>
      <c r="D40" s="52" t="s">
        <v>328</v>
      </c>
      <c r="E40" s="53" t="s">
        <v>408</v>
      </c>
      <c r="F40" s="44" t="s">
        <v>319</v>
      </c>
      <c r="G40" s="24" t="s">
        <v>409</v>
      </c>
      <c r="H40" s="44"/>
      <c r="I40" s="44" t="s">
        <v>331</v>
      </c>
      <c r="J40" s="53" t="s">
        <v>410</v>
      </c>
    </row>
    <row r="41" ht="25" customHeight="1" spans="1:10">
      <c r="A41" s="23"/>
      <c r="B41" s="23"/>
      <c r="C41" s="23" t="s">
        <v>327</v>
      </c>
      <c r="D41" s="52" t="s">
        <v>328</v>
      </c>
      <c r="E41" s="53" t="s">
        <v>411</v>
      </c>
      <c r="F41" s="44" t="s">
        <v>319</v>
      </c>
      <c r="G41" s="24" t="s">
        <v>412</v>
      </c>
      <c r="H41" s="44"/>
      <c r="I41" s="44" t="s">
        <v>331</v>
      </c>
      <c r="J41" s="53" t="s">
        <v>413</v>
      </c>
    </row>
    <row r="42" ht="25" customHeight="1" spans="1:10">
      <c r="A42" s="23"/>
      <c r="B42" s="23"/>
      <c r="C42" s="23" t="s">
        <v>333</v>
      </c>
      <c r="D42" s="52" t="s">
        <v>334</v>
      </c>
      <c r="E42" s="53" t="s">
        <v>414</v>
      </c>
      <c r="F42" s="44" t="s">
        <v>319</v>
      </c>
      <c r="G42" s="24" t="s">
        <v>361</v>
      </c>
      <c r="H42" s="44" t="s">
        <v>321</v>
      </c>
      <c r="I42" s="44" t="s">
        <v>315</v>
      </c>
      <c r="J42" s="53" t="s">
        <v>415</v>
      </c>
    </row>
    <row r="43" ht="25" customHeight="1" spans="1:10">
      <c r="A43" s="23"/>
      <c r="B43" s="23"/>
      <c r="C43" s="23" t="s">
        <v>333</v>
      </c>
      <c r="D43" s="52" t="s">
        <v>334</v>
      </c>
      <c r="E43" s="53" t="s">
        <v>416</v>
      </c>
      <c r="F43" s="44" t="s">
        <v>319</v>
      </c>
      <c r="G43" s="24" t="s">
        <v>361</v>
      </c>
      <c r="H43" s="44" t="s">
        <v>321</v>
      </c>
      <c r="I43" s="44" t="s">
        <v>315</v>
      </c>
      <c r="J43" s="53" t="s">
        <v>417</v>
      </c>
    </row>
    <row r="44" ht="25" customHeight="1" spans="1:10">
      <c r="A44" s="23"/>
      <c r="B44" s="23"/>
      <c r="C44" s="23" t="s">
        <v>333</v>
      </c>
      <c r="D44" s="52" t="s">
        <v>334</v>
      </c>
      <c r="E44" s="53" t="s">
        <v>418</v>
      </c>
      <c r="F44" s="44" t="s">
        <v>319</v>
      </c>
      <c r="G44" s="24" t="s">
        <v>361</v>
      </c>
      <c r="H44" s="44" t="s">
        <v>321</v>
      </c>
      <c r="I44" s="44" t="s">
        <v>315</v>
      </c>
      <c r="J44" s="53" t="s">
        <v>419</v>
      </c>
    </row>
    <row r="45" ht="56" customHeight="1" spans="1:10">
      <c r="A45" s="51" t="s">
        <v>263</v>
      </c>
      <c r="B45" s="23" t="s">
        <v>420</v>
      </c>
      <c r="C45" s="23"/>
      <c r="D45" s="23"/>
      <c r="E45" s="23"/>
      <c r="F45" s="23"/>
      <c r="G45" s="23"/>
      <c r="H45" s="23"/>
      <c r="I45" s="23"/>
      <c r="J45" s="23"/>
    </row>
    <row r="46" ht="20.25" customHeight="1" spans="1:10">
      <c r="A46" s="23"/>
      <c r="B46" s="23"/>
      <c r="C46" s="23" t="s">
        <v>309</v>
      </c>
      <c r="D46" s="52" t="s">
        <v>310</v>
      </c>
      <c r="E46" s="53" t="s">
        <v>421</v>
      </c>
      <c r="F46" s="44" t="s">
        <v>312</v>
      </c>
      <c r="G46" s="24" t="s">
        <v>53</v>
      </c>
      <c r="H46" s="44" t="s">
        <v>379</v>
      </c>
      <c r="I46" s="44" t="s">
        <v>315</v>
      </c>
      <c r="J46" s="53" t="s">
        <v>422</v>
      </c>
    </row>
    <row r="47" ht="20.25" customHeight="1" spans="1:10">
      <c r="A47" s="23"/>
      <c r="B47" s="23"/>
      <c r="C47" s="23" t="s">
        <v>309</v>
      </c>
      <c r="D47" s="52" t="s">
        <v>317</v>
      </c>
      <c r="E47" s="53" t="s">
        <v>423</v>
      </c>
      <c r="F47" s="44" t="s">
        <v>319</v>
      </c>
      <c r="G47" s="24" t="s">
        <v>336</v>
      </c>
      <c r="H47" s="44" t="s">
        <v>321</v>
      </c>
      <c r="I47" s="44" t="s">
        <v>315</v>
      </c>
      <c r="J47" s="53" t="s">
        <v>424</v>
      </c>
    </row>
    <row r="48" ht="20.25" customHeight="1" spans="1:10">
      <c r="A48" s="23"/>
      <c r="B48" s="23"/>
      <c r="C48" s="23" t="s">
        <v>309</v>
      </c>
      <c r="D48" s="52" t="s">
        <v>317</v>
      </c>
      <c r="E48" s="53" t="s">
        <v>425</v>
      </c>
      <c r="F48" s="44" t="s">
        <v>319</v>
      </c>
      <c r="G48" s="24" t="s">
        <v>361</v>
      </c>
      <c r="H48" s="44" t="s">
        <v>321</v>
      </c>
      <c r="I48" s="44" t="s">
        <v>315</v>
      </c>
      <c r="J48" s="53" t="s">
        <v>426</v>
      </c>
    </row>
    <row r="49" ht="20.25" customHeight="1" spans="1:10">
      <c r="A49" s="23"/>
      <c r="B49" s="23"/>
      <c r="C49" s="23" t="s">
        <v>327</v>
      </c>
      <c r="D49" s="52" t="s">
        <v>328</v>
      </c>
      <c r="E49" s="53" t="s">
        <v>427</v>
      </c>
      <c r="F49" s="44" t="s">
        <v>312</v>
      </c>
      <c r="G49" s="24" t="s">
        <v>428</v>
      </c>
      <c r="H49" s="44"/>
      <c r="I49" s="44" t="s">
        <v>331</v>
      </c>
      <c r="J49" s="53" t="s">
        <v>429</v>
      </c>
    </row>
    <row r="50" ht="25" customHeight="1" spans="1:10">
      <c r="A50" s="23"/>
      <c r="B50" s="23"/>
      <c r="C50" s="23" t="s">
        <v>333</v>
      </c>
      <c r="D50" s="52" t="s">
        <v>334</v>
      </c>
      <c r="E50" s="53" t="s">
        <v>430</v>
      </c>
      <c r="F50" s="44" t="s">
        <v>319</v>
      </c>
      <c r="G50" s="24" t="s">
        <v>336</v>
      </c>
      <c r="H50" s="44" t="s">
        <v>321</v>
      </c>
      <c r="I50" s="44" t="s">
        <v>315</v>
      </c>
      <c r="J50" s="53" t="s">
        <v>431</v>
      </c>
    </row>
    <row r="51" ht="180" customHeight="1" spans="1:10">
      <c r="A51" s="51" t="s">
        <v>268</v>
      </c>
      <c r="B51" s="23" t="s">
        <v>432</v>
      </c>
      <c r="C51" s="23"/>
      <c r="D51" s="23"/>
      <c r="E51" s="23"/>
      <c r="F51" s="23"/>
      <c r="G51" s="23"/>
      <c r="H51" s="23"/>
      <c r="I51" s="23"/>
      <c r="J51" s="23"/>
    </row>
    <row r="52" ht="25" customHeight="1" spans="1:10">
      <c r="A52" s="23"/>
      <c r="B52" s="23"/>
      <c r="C52" s="23" t="s">
        <v>309</v>
      </c>
      <c r="D52" s="52" t="s">
        <v>310</v>
      </c>
      <c r="E52" s="53" t="s">
        <v>433</v>
      </c>
      <c r="F52" s="44" t="s">
        <v>312</v>
      </c>
      <c r="G52" s="24" t="s">
        <v>434</v>
      </c>
      <c r="H52" s="44" t="s">
        <v>321</v>
      </c>
      <c r="I52" s="44" t="s">
        <v>315</v>
      </c>
      <c r="J52" s="53" t="s">
        <v>435</v>
      </c>
    </row>
    <row r="53" ht="25" customHeight="1" spans="1:10">
      <c r="A53" s="23"/>
      <c r="B53" s="23"/>
      <c r="C53" s="23" t="s">
        <v>309</v>
      </c>
      <c r="D53" s="52" t="s">
        <v>317</v>
      </c>
      <c r="E53" s="53" t="s">
        <v>436</v>
      </c>
      <c r="F53" s="44" t="s">
        <v>319</v>
      </c>
      <c r="G53" s="24" t="s">
        <v>320</v>
      </c>
      <c r="H53" s="44" t="s">
        <v>321</v>
      </c>
      <c r="I53" s="44" t="s">
        <v>315</v>
      </c>
      <c r="J53" s="53" t="s">
        <v>437</v>
      </c>
    </row>
    <row r="54" ht="25" customHeight="1" spans="1:10">
      <c r="A54" s="23"/>
      <c r="B54" s="23"/>
      <c r="C54" s="23" t="s">
        <v>309</v>
      </c>
      <c r="D54" s="52" t="s">
        <v>317</v>
      </c>
      <c r="E54" s="53" t="s">
        <v>438</v>
      </c>
      <c r="F54" s="44" t="s">
        <v>319</v>
      </c>
      <c r="G54" s="24" t="s">
        <v>439</v>
      </c>
      <c r="H54" s="44" t="s">
        <v>321</v>
      </c>
      <c r="I54" s="44" t="s">
        <v>315</v>
      </c>
      <c r="J54" s="53" t="s">
        <v>440</v>
      </c>
    </row>
    <row r="55" ht="25" customHeight="1" spans="1:10">
      <c r="A55" s="23"/>
      <c r="B55" s="23"/>
      <c r="C55" s="23" t="s">
        <v>309</v>
      </c>
      <c r="D55" s="52" t="s">
        <v>317</v>
      </c>
      <c r="E55" s="53" t="s">
        <v>441</v>
      </c>
      <c r="F55" s="44" t="s">
        <v>319</v>
      </c>
      <c r="G55" s="24" t="s">
        <v>442</v>
      </c>
      <c r="H55" s="44" t="s">
        <v>321</v>
      </c>
      <c r="I55" s="44" t="s">
        <v>315</v>
      </c>
      <c r="J55" s="53" t="s">
        <v>443</v>
      </c>
    </row>
    <row r="56" ht="25" customHeight="1" spans="1:10">
      <c r="A56" s="23"/>
      <c r="B56" s="23"/>
      <c r="C56" s="23" t="s">
        <v>309</v>
      </c>
      <c r="D56" s="52" t="s">
        <v>317</v>
      </c>
      <c r="E56" s="53" t="s">
        <v>444</v>
      </c>
      <c r="F56" s="44" t="s">
        <v>319</v>
      </c>
      <c r="G56" s="24" t="s">
        <v>442</v>
      </c>
      <c r="H56" s="44" t="s">
        <v>321</v>
      </c>
      <c r="I56" s="44" t="s">
        <v>315</v>
      </c>
      <c r="J56" s="53" t="s">
        <v>445</v>
      </c>
    </row>
    <row r="57" ht="20.25" customHeight="1" spans="1:10">
      <c r="A57" s="23"/>
      <c r="B57" s="23"/>
      <c r="C57" s="23" t="s">
        <v>309</v>
      </c>
      <c r="D57" s="52" t="s">
        <v>317</v>
      </c>
      <c r="E57" s="53" t="s">
        <v>446</v>
      </c>
      <c r="F57" s="44" t="s">
        <v>319</v>
      </c>
      <c r="G57" s="24" t="s">
        <v>336</v>
      </c>
      <c r="H57" s="44" t="s">
        <v>321</v>
      </c>
      <c r="I57" s="44" t="s">
        <v>315</v>
      </c>
      <c r="J57" s="53" t="s">
        <v>447</v>
      </c>
    </row>
    <row r="58" ht="20.25" customHeight="1" spans="1:10">
      <c r="A58" s="23"/>
      <c r="B58" s="23"/>
      <c r="C58" s="23" t="s">
        <v>309</v>
      </c>
      <c r="D58" s="52" t="s">
        <v>317</v>
      </c>
      <c r="E58" s="53" t="s">
        <v>448</v>
      </c>
      <c r="F58" s="44" t="s">
        <v>319</v>
      </c>
      <c r="G58" s="24" t="s">
        <v>336</v>
      </c>
      <c r="H58" s="44" t="s">
        <v>321</v>
      </c>
      <c r="I58" s="44" t="s">
        <v>315</v>
      </c>
      <c r="J58" s="53" t="s">
        <v>449</v>
      </c>
    </row>
    <row r="59" ht="20.25" customHeight="1" spans="1:10">
      <c r="A59" s="23"/>
      <c r="B59" s="23"/>
      <c r="C59" s="23" t="s">
        <v>309</v>
      </c>
      <c r="D59" s="52" t="s">
        <v>317</v>
      </c>
      <c r="E59" s="53" t="s">
        <v>450</v>
      </c>
      <c r="F59" s="44" t="s">
        <v>319</v>
      </c>
      <c r="G59" s="24" t="s">
        <v>451</v>
      </c>
      <c r="H59" s="44" t="s">
        <v>321</v>
      </c>
      <c r="I59" s="44" t="s">
        <v>315</v>
      </c>
      <c r="J59" s="53" t="s">
        <v>452</v>
      </c>
    </row>
    <row r="60" ht="20.25" customHeight="1" spans="1:10">
      <c r="A60" s="23"/>
      <c r="B60" s="23"/>
      <c r="C60" s="23" t="s">
        <v>327</v>
      </c>
      <c r="D60" s="52" t="s">
        <v>328</v>
      </c>
      <c r="E60" s="53" t="s">
        <v>411</v>
      </c>
      <c r="F60" s="44" t="s">
        <v>453</v>
      </c>
      <c r="G60" s="24" t="s">
        <v>412</v>
      </c>
      <c r="H60" s="44"/>
      <c r="I60" s="44" t="s">
        <v>331</v>
      </c>
      <c r="J60" s="53" t="s">
        <v>454</v>
      </c>
    </row>
    <row r="61" ht="25" customHeight="1" spans="1:10">
      <c r="A61" s="23"/>
      <c r="B61" s="23"/>
      <c r="C61" s="23" t="s">
        <v>327</v>
      </c>
      <c r="D61" s="52" t="s">
        <v>328</v>
      </c>
      <c r="E61" s="53" t="s">
        <v>455</v>
      </c>
      <c r="F61" s="44" t="s">
        <v>453</v>
      </c>
      <c r="G61" s="24" t="s">
        <v>412</v>
      </c>
      <c r="H61" s="44"/>
      <c r="I61" s="44" t="s">
        <v>331</v>
      </c>
      <c r="J61" s="53" t="s">
        <v>456</v>
      </c>
    </row>
    <row r="62" ht="25" customHeight="1" spans="1:10">
      <c r="A62" s="23"/>
      <c r="B62" s="23"/>
      <c r="C62" s="23" t="s">
        <v>333</v>
      </c>
      <c r="D62" s="52" t="s">
        <v>334</v>
      </c>
      <c r="E62" s="53" t="s">
        <v>334</v>
      </c>
      <c r="F62" s="44" t="s">
        <v>319</v>
      </c>
      <c r="G62" s="24" t="s">
        <v>361</v>
      </c>
      <c r="H62" s="44" t="s">
        <v>321</v>
      </c>
      <c r="I62" s="44" t="s">
        <v>315</v>
      </c>
      <c r="J62" s="53" t="s">
        <v>457</v>
      </c>
    </row>
    <row r="63" ht="93" customHeight="1" spans="1:10">
      <c r="A63" s="51" t="s">
        <v>288</v>
      </c>
      <c r="B63" s="23" t="s">
        <v>458</v>
      </c>
      <c r="C63" s="23"/>
      <c r="D63" s="23"/>
      <c r="E63" s="23"/>
      <c r="F63" s="23"/>
      <c r="G63" s="23"/>
      <c r="H63" s="23"/>
      <c r="I63" s="23"/>
      <c r="J63" s="23"/>
    </row>
    <row r="64" ht="25" customHeight="1" spans="1:10">
      <c r="A64" s="23"/>
      <c r="B64" s="23"/>
      <c r="C64" s="23" t="s">
        <v>309</v>
      </c>
      <c r="D64" s="52" t="s">
        <v>310</v>
      </c>
      <c r="E64" s="53" t="s">
        <v>459</v>
      </c>
      <c r="F64" s="44" t="s">
        <v>312</v>
      </c>
      <c r="G64" s="24" t="s">
        <v>72</v>
      </c>
      <c r="H64" s="44" t="s">
        <v>379</v>
      </c>
      <c r="I64" s="44" t="s">
        <v>315</v>
      </c>
      <c r="J64" s="53" t="s">
        <v>460</v>
      </c>
    </row>
    <row r="65" ht="20.25" customHeight="1" spans="1:10">
      <c r="A65" s="23"/>
      <c r="B65" s="23"/>
      <c r="C65" s="23" t="s">
        <v>309</v>
      </c>
      <c r="D65" s="52" t="s">
        <v>317</v>
      </c>
      <c r="E65" s="53" t="s">
        <v>461</v>
      </c>
      <c r="F65" s="44" t="s">
        <v>312</v>
      </c>
      <c r="G65" s="24" t="s">
        <v>354</v>
      </c>
      <c r="H65" s="44" t="s">
        <v>321</v>
      </c>
      <c r="I65" s="44" t="s">
        <v>315</v>
      </c>
      <c r="J65" s="53" t="s">
        <v>462</v>
      </c>
    </row>
    <row r="66" ht="25" customHeight="1" spans="1:10">
      <c r="A66" s="23"/>
      <c r="B66" s="23"/>
      <c r="C66" s="23" t="s">
        <v>309</v>
      </c>
      <c r="D66" s="52" t="s">
        <v>317</v>
      </c>
      <c r="E66" s="53" t="s">
        <v>463</v>
      </c>
      <c r="F66" s="44" t="s">
        <v>312</v>
      </c>
      <c r="G66" s="24" t="s">
        <v>354</v>
      </c>
      <c r="H66" s="44" t="s">
        <v>321</v>
      </c>
      <c r="I66" s="44" t="s">
        <v>315</v>
      </c>
      <c r="J66" s="53" t="s">
        <v>464</v>
      </c>
    </row>
    <row r="67" ht="25" customHeight="1" spans="1:10">
      <c r="A67" s="23"/>
      <c r="B67" s="23"/>
      <c r="C67" s="23" t="s">
        <v>327</v>
      </c>
      <c r="D67" s="52" t="s">
        <v>328</v>
      </c>
      <c r="E67" s="53" t="s">
        <v>465</v>
      </c>
      <c r="F67" s="44" t="s">
        <v>386</v>
      </c>
      <c r="G67" s="24" t="s">
        <v>466</v>
      </c>
      <c r="H67" s="44"/>
      <c r="I67" s="44" t="s">
        <v>331</v>
      </c>
      <c r="J67" s="53" t="s">
        <v>467</v>
      </c>
    </row>
    <row r="68" ht="25" customHeight="1" spans="1:10">
      <c r="A68" s="23"/>
      <c r="B68" s="23"/>
      <c r="C68" s="23" t="s">
        <v>333</v>
      </c>
      <c r="D68" s="52" t="s">
        <v>334</v>
      </c>
      <c r="E68" s="53" t="s">
        <v>468</v>
      </c>
      <c r="F68" s="44" t="s">
        <v>319</v>
      </c>
      <c r="G68" s="24" t="s">
        <v>361</v>
      </c>
      <c r="H68" s="44" t="s">
        <v>321</v>
      </c>
      <c r="I68" s="44" t="s">
        <v>315</v>
      </c>
      <c r="J68" s="53" t="s">
        <v>469</v>
      </c>
    </row>
    <row r="69" ht="65" customHeight="1" spans="1:10">
      <c r="A69" s="51" t="s">
        <v>286</v>
      </c>
      <c r="B69" s="23" t="s">
        <v>470</v>
      </c>
      <c r="C69" s="23"/>
      <c r="D69" s="23"/>
      <c r="E69" s="23"/>
      <c r="F69" s="23"/>
      <c r="G69" s="23"/>
      <c r="H69" s="23"/>
      <c r="I69" s="23"/>
      <c r="J69" s="23"/>
    </row>
    <row r="70" ht="20.25" customHeight="1" spans="1:10">
      <c r="A70" s="23"/>
      <c r="B70" s="23"/>
      <c r="C70" s="23" t="s">
        <v>309</v>
      </c>
      <c r="D70" s="52" t="s">
        <v>310</v>
      </c>
      <c r="E70" s="53" t="s">
        <v>471</v>
      </c>
      <c r="F70" s="44" t="s">
        <v>312</v>
      </c>
      <c r="G70" s="24" t="s">
        <v>472</v>
      </c>
      <c r="H70" s="44" t="s">
        <v>314</v>
      </c>
      <c r="I70" s="44" t="s">
        <v>315</v>
      </c>
      <c r="J70" s="53" t="s">
        <v>473</v>
      </c>
    </row>
    <row r="71" ht="20.25" customHeight="1" spans="1:10">
      <c r="A71" s="23"/>
      <c r="B71" s="23"/>
      <c r="C71" s="23" t="s">
        <v>309</v>
      </c>
      <c r="D71" s="52" t="s">
        <v>310</v>
      </c>
      <c r="E71" s="53" t="s">
        <v>474</v>
      </c>
      <c r="F71" s="44" t="s">
        <v>312</v>
      </c>
      <c r="G71" s="24" t="s">
        <v>475</v>
      </c>
      <c r="H71" s="44" t="s">
        <v>314</v>
      </c>
      <c r="I71" s="44" t="s">
        <v>315</v>
      </c>
      <c r="J71" s="53" t="s">
        <v>476</v>
      </c>
    </row>
    <row r="72" ht="20.25" customHeight="1" spans="1:10">
      <c r="A72" s="23"/>
      <c r="B72" s="23"/>
      <c r="C72" s="23" t="s">
        <v>309</v>
      </c>
      <c r="D72" s="52" t="s">
        <v>317</v>
      </c>
      <c r="E72" s="53" t="s">
        <v>477</v>
      </c>
      <c r="F72" s="44" t="s">
        <v>312</v>
      </c>
      <c r="G72" s="24" t="s">
        <v>354</v>
      </c>
      <c r="H72" s="44" t="s">
        <v>321</v>
      </c>
      <c r="I72" s="44" t="s">
        <v>315</v>
      </c>
      <c r="J72" s="53" t="s">
        <v>478</v>
      </c>
    </row>
    <row r="73" ht="20.25" customHeight="1" spans="1:10">
      <c r="A73" s="23"/>
      <c r="B73" s="23"/>
      <c r="C73" s="23" t="s">
        <v>327</v>
      </c>
      <c r="D73" s="52" t="s">
        <v>328</v>
      </c>
      <c r="E73" s="53" t="s">
        <v>479</v>
      </c>
      <c r="F73" s="44" t="s">
        <v>453</v>
      </c>
      <c r="G73" s="24" t="s">
        <v>480</v>
      </c>
      <c r="H73" s="44"/>
      <c r="I73" s="44" t="s">
        <v>331</v>
      </c>
      <c r="J73" s="53" t="s">
        <v>481</v>
      </c>
    </row>
    <row r="74" ht="25" customHeight="1" spans="1:10">
      <c r="A74" s="23"/>
      <c r="B74" s="23"/>
      <c r="C74" s="23" t="s">
        <v>333</v>
      </c>
      <c r="D74" s="52" t="s">
        <v>334</v>
      </c>
      <c r="E74" s="53" t="s">
        <v>482</v>
      </c>
      <c r="F74" s="44" t="s">
        <v>319</v>
      </c>
      <c r="G74" s="24" t="s">
        <v>336</v>
      </c>
      <c r="H74" s="44" t="s">
        <v>321</v>
      </c>
      <c r="I74" s="44" t="s">
        <v>315</v>
      </c>
      <c r="J74" s="53" t="s">
        <v>483</v>
      </c>
    </row>
    <row r="75" ht="117" customHeight="1" spans="1:10">
      <c r="A75" s="51" t="s">
        <v>273</v>
      </c>
      <c r="B75" s="23" t="s">
        <v>484</v>
      </c>
      <c r="C75" s="23"/>
      <c r="D75" s="23"/>
      <c r="E75" s="23"/>
      <c r="F75" s="23"/>
      <c r="G75" s="23"/>
      <c r="H75" s="23"/>
      <c r="I75" s="23"/>
      <c r="J75" s="23"/>
    </row>
    <row r="76" ht="25" customHeight="1" spans="1:10">
      <c r="A76" s="23"/>
      <c r="B76" s="23"/>
      <c r="C76" s="23" t="s">
        <v>309</v>
      </c>
      <c r="D76" s="52" t="s">
        <v>310</v>
      </c>
      <c r="E76" s="53" t="s">
        <v>485</v>
      </c>
      <c r="F76" s="44" t="s">
        <v>312</v>
      </c>
      <c r="G76" s="24" t="s">
        <v>486</v>
      </c>
      <c r="H76" s="44" t="s">
        <v>314</v>
      </c>
      <c r="I76" s="44" t="s">
        <v>315</v>
      </c>
      <c r="J76" s="53" t="s">
        <v>487</v>
      </c>
    </row>
    <row r="77" ht="25" customHeight="1" spans="1:10">
      <c r="A77" s="23"/>
      <c r="B77" s="23"/>
      <c r="C77" s="23" t="s">
        <v>309</v>
      </c>
      <c r="D77" s="52" t="s">
        <v>310</v>
      </c>
      <c r="E77" s="53" t="s">
        <v>488</v>
      </c>
      <c r="F77" s="44" t="s">
        <v>312</v>
      </c>
      <c r="G77" s="24" t="s">
        <v>489</v>
      </c>
      <c r="H77" s="44" t="s">
        <v>314</v>
      </c>
      <c r="I77" s="44" t="s">
        <v>315</v>
      </c>
      <c r="J77" s="53" t="s">
        <v>490</v>
      </c>
    </row>
    <row r="78" ht="25" customHeight="1" spans="1:10">
      <c r="A78" s="23"/>
      <c r="B78" s="23"/>
      <c r="C78" s="23" t="s">
        <v>309</v>
      </c>
      <c r="D78" s="52" t="s">
        <v>317</v>
      </c>
      <c r="E78" s="53" t="s">
        <v>491</v>
      </c>
      <c r="F78" s="44" t="s">
        <v>319</v>
      </c>
      <c r="G78" s="24" t="s">
        <v>492</v>
      </c>
      <c r="H78" s="44" t="s">
        <v>321</v>
      </c>
      <c r="I78" s="44" t="s">
        <v>315</v>
      </c>
      <c r="J78" s="53" t="s">
        <v>493</v>
      </c>
    </row>
    <row r="79" ht="20.25" customHeight="1" spans="1:10">
      <c r="A79" s="23"/>
      <c r="B79" s="23"/>
      <c r="C79" s="23" t="s">
        <v>309</v>
      </c>
      <c r="D79" s="52" t="s">
        <v>317</v>
      </c>
      <c r="E79" s="53" t="s">
        <v>494</v>
      </c>
      <c r="F79" s="44" t="s">
        <v>312</v>
      </c>
      <c r="G79" s="24" t="s">
        <v>354</v>
      </c>
      <c r="H79" s="44" t="s">
        <v>321</v>
      </c>
      <c r="I79" s="44" t="s">
        <v>315</v>
      </c>
      <c r="J79" s="53" t="s">
        <v>495</v>
      </c>
    </row>
    <row r="80" ht="25" customHeight="1" spans="1:10">
      <c r="A80" s="23"/>
      <c r="B80" s="23"/>
      <c r="C80" s="23" t="s">
        <v>327</v>
      </c>
      <c r="D80" s="52" t="s">
        <v>328</v>
      </c>
      <c r="E80" s="53" t="s">
        <v>496</v>
      </c>
      <c r="F80" s="44" t="s">
        <v>312</v>
      </c>
      <c r="G80" s="24" t="s">
        <v>409</v>
      </c>
      <c r="H80" s="44"/>
      <c r="I80" s="44" t="s">
        <v>331</v>
      </c>
      <c r="J80" s="53" t="s">
        <v>497</v>
      </c>
    </row>
    <row r="81" ht="25" customHeight="1" spans="1:10">
      <c r="A81" s="23"/>
      <c r="B81" s="23"/>
      <c r="C81" s="23" t="s">
        <v>333</v>
      </c>
      <c r="D81" s="52" t="s">
        <v>334</v>
      </c>
      <c r="E81" s="53" t="s">
        <v>414</v>
      </c>
      <c r="F81" s="44" t="s">
        <v>319</v>
      </c>
      <c r="G81" s="24" t="s">
        <v>361</v>
      </c>
      <c r="H81" s="44" t="s">
        <v>321</v>
      </c>
      <c r="I81" s="44" t="s">
        <v>315</v>
      </c>
      <c r="J81" s="53" t="s">
        <v>415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1388888888889" right="0.751388888888889" top="1" bottom="1" header="0.5" footer="0.5"/>
  <pageSetup paperSize="1" scale="65"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WPS_1676859031</cp:lastModifiedBy>
  <dcterms:created xsi:type="dcterms:W3CDTF">2026-03-05T06:39:00Z</dcterms:created>
  <dcterms:modified xsi:type="dcterms:W3CDTF">2026-03-10T12:22:00Z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3053FFDA953843AB888802B0BCF7AD67_12</vt:lpwstr>
  </property>
  <property fmtid="{D5CDD505-2E9C-101B-9397-08002B2CF9AE}" pid="3" name="KSOProductBuildVer">
    <vt:lpwstr>2052-12.1.0.25225</vt:lpwstr>
  </property>
  <property fmtid="{D5CDD505-2E9C-101B-9397-08002B2CF9AE}" pid="4" name="CalculationRule">
    <vt:i4>0</vt:i4>
  </property>
</Properties>
</file>