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<sst xmlns="http://schemas.openxmlformats.org/spreadsheetml/2006/main" count="969" uniqueCount="378">
  <si>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</si>
  <si>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</si>
  <si>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</si>
  <si>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</si>
  <si>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</si>
  <si>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</si>
  <si>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</si>
  <si>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</si>
  <si>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</si>
  <si>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</si>
  <si>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</si>
  <si>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</si>
  <si>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</si>
  <si>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</si>
  <si>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</si>
  <si>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</si>
  <si>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</si>
  <si>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</si>
  <si>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</si>
  <si>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</si>
  <si>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</si>
  <si>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</si>
  <si>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</si>
  <si>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</si>
  <si>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</si>
  <si>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</si>
  <si>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</si>
  <si>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</si>
  <si>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</si>
  <si>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</si>
  <si>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</si>
  <si>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</si>
  <si>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</si>
  <si>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</si>
  <si>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</si>
  <si>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</si>
  <si>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</si>
  <si>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</si>
  <si>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</si>
  <si>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</si>
  <si>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</si>
  <si>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</si>
  <si>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</si>
  <si>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</si>
  <si>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</si>
  <si>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</si>
  <si>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</si>
  <si>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</si>
  <si>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</si>
  <si>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</si>
  <si>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</si>
  <si>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</si>
  <si>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</si>
  <si>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</si>
  <si>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</si>
  <si>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125026</t>
  </si>
  <si>
    <t>元江哈尼族彝族傣族自治县养殖业发展服务中心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</si>
  <si>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</si>
  <si>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</si>
  <si>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</si>
  <si>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</si>
  <si>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</si>
  <si>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</si>
  <si>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</si>
  <si>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</si>
  <si>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</si>
  <si>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</si>
  <si>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</si>
  <si>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</si>
  <si>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</si>
  <si>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</si>
  <si>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</si>
  <si>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</si>
  <si>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</si>
  <si>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</si>
  <si>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</si>
  <si>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</si>
  <si>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</si>
  <si>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</si>
  <si>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</si>
  <si>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</si>
  <si>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</si>
  <si>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</si>
  <si>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</si>
  <si>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</si>
  <si>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</si>
  <si>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</si>
  <si>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</si>
  <si>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</si>
  <si>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</si>
  <si>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</si>
  <si>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</si>
  <si>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</si>
  <si>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</si>
  <si>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</si>
  <si>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</si>
  <si>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</si>
  <si>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</si>
  <si>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</si>
  <si>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</si>
  <si>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病虫害控制</t>
  </si>
  <si>
    <t>2130120</t>
  </si>
  <si>
    <t>稳定农民收入补贴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</si>
  <si>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</si>
  <si>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</si>
  <si>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</si>
  <si>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</si>
  <si>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</si>
  <si>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</si>
  <si>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</si>
  <si>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</si>
  <si>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</si>
  <si>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</si>
  <si>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</si>
  <si>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</si>
  <si>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</si>
  <si>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</si>
  <si>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</si>
  <si>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</si>
  <si>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</si>
  <si>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</si>
  <si>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</si>
  <si>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</si>
  <si>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</si>
  <si>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</si>
  <si>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</si>
  <si>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</si>
  <si>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2080801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</si>
  <si>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</si>
  <si>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</si>
  <si>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</si>
  <si>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</si>
  <si>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</si>
  <si>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</si>
  <si>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</si>
  <si>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</si>
  <si>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</si>
  <si>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</si>
  <si>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</si>
  <si>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</si>
  <si>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</si>
  <si>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</si>
  <si>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</si>
  <si>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</si>
  <si>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</si>
  <si>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</si>
  <si>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</si>
  <si>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</si>
  <si>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</si>
  <si>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</si>
  <si>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</si>
  <si>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</si>
  <si>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</si>
  <si>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</si>
  <si>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530428261100004926170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</si>
  <si>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</si>
  <si>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</si>
  <si>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</si>
  <si>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</si>
  <si>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</si>
  <si>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</si>
  <si>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</si>
  <si>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</si>
  <si>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</si>
  <si>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530428261100004926171</t>
  </si>
  <si>
    <t>30113</t>
  </si>
  <si>
    <t>530428261100004926189</t>
  </si>
  <si>
    <t>奖励性绩效工资</t>
  </si>
  <si>
    <t>30107</t>
  </si>
  <si>
    <t>绩效工资</t>
  </si>
  <si>
    <t>530428261100004926190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</si>
  <si>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</si>
  <si>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</si>
  <si>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</si>
  <si>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</si>
  <si>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</si>
  <si>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</si>
  <si>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</si>
  <si>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530428261100004926192</t>
  </si>
  <si>
    <t>离退休生活补助</t>
  </si>
  <si>
    <t>30305</t>
  </si>
  <si>
    <t>生活补助</t>
  </si>
  <si>
    <t>530428261100004926195</t>
  </si>
  <si>
    <t>编外人员经费</t>
  </si>
  <si>
    <t>30199</t>
  </si>
  <si>
    <t>其他工资福利支出</t>
  </si>
  <si>
    <t>530428261100004926196</t>
  </si>
  <si>
    <t>30217</t>
  </si>
  <si>
    <t>530428261100004926197</t>
  </si>
  <si>
    <t>工会经费</t>
  </si>
  <si>
    <t>30228</t>
  </si>
  <si>
    <t>530428261100004926198</t>
  </si>
  <si>
    <t>福利费</t>
  </si>
  <si>
    <t>30299</t>
  </si>
  <si>
    <t>其他商品和服务支出</t>
  </si>
  <si>
    <t>530428261100004926199</t>
  </si>
  <si>
    <t>一般公用经费</t>
  </si>
  <si>
    <t>30201</t>
  </si>
  <si>
    <t>办公费</t>
  </si>
  <si>
    <t>30211</t>
  </si>
  <si>
    <t>差旅费</t>
  </si>
  <si>
    <t>30216</t>
  </si>
  <si>
    <t>培训费</t>
  </si>
  <si>
    <t>530428261100004941661</t>
  </si>
  <si>
    <t>职业年金经费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</si>
  <si>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</si>
  <si>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</si>
  <si>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</si>
  <si>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</si>
  <si>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</si>
  <si>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</si>
  <si>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</si>
  <si>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</si>
  <si>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</si>
  <si>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县级动物协检员工资补助经费</t>
  </si>
  <si>
    <t>312 民生类</t>
  </si>
  <si>
    <t>530428261100004953018</t>
  </si>
  <si>
    <t>30310</t>
  </si>
  <si>
    <t>个人农业生产补贴</t>
  </si>
  <si>
    <t>县级配套兽医员工资及人生意外保险经费</t>
  </si>
  <si>
    <t>530428261100004943402</t>
  </si>
  <si>
    <t>30226</t>
  </si>
  <si>
    <t>劳务费</t>
  </si>
  <si>
    <t>遗属生活补助资金</t>
  </si>
  <si>
    <t>530428261100004945013</t>
  </si>
  <si>
    <t>30304</t>
  </si>
  <si>
    <t>抚恤金</t>
  </si>
  <si>
    <t>自有资金</t>
  </si>
  <si>
    <t>313 事业发展类</t>
  </si>
  <si>
    <t>530428261100005131252</t>
  </si>
  <si>
    <t>2130108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</si>
  <si>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</si>
  <si>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</si>
  <si>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</si>
  <si>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</si>
  <si>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</si>
  <si>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</si>
  <si>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</si>
  <si>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</si>
  <si>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</si>
  <si>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</si>
  <si>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</si>
  <si>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</si>
  <si>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</si>
  <si>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</si>
  <si>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村级动物防疫员工资、人身意外伤害保险建设项目的实施，确保元江县畜禽疫病免疫应免尽免，不留死角，动物强制免疫密度达应免数的100%，平均抗体合格率常年保持在70%以上，不发生区域性重大动物疫情。为重大动物疫病防控提供物资保障和技术支撑，提高重大动物疫病防控能力，确保全县不发生区域性重大动物疫情。同时，对128名村级动物防疫员承包了人身意外伤害保险，村级动物防疫员的人身安全有了保障，为更好地开展工作奠定了基础。为确保我县畜牧业的持续安全健康发展，切实做好动物疫病防控、检疫工作，加强基层动物协检员队伍建设，确保我县畜禽产地检疫全面开展。我县2镇5乡3街道动物兽医员128名，县级给予每人每月工资补贴100元补贴，2026该项工资支出达15.36万元，人生意外保险50元/年。</t>
  </si>
  <si>
    <t>产出指标</t>
  </si>
  <si>
    <t>数量指标</t>
  </si>
  <si>
    <t>获补对象数</t>
  </si>
  <si>
    <t>=</t>
  </si>
  <si>
    <t>128</t>
  </si>
  <si>
    <t>人(人次、家)</t>
  </si>
  <si>
    <t>定量指标</t>
  </si>
  <si>
    <t>反通过村级动物防疫员认真完成畜禽免疫等防疫工作，提高了免疫密度，降低动物死亡，促进畜牧业发展。</t>
  </si>
  <si>
    <t>时效指标</t>
  </si>
  <si>
    <t>发放及时率</t>
  </si>
  <si>
    <t>95</t>
  </si>
  <si>
    <t>%</t>
  </si>
  <si>
    <t>完成时间1年</t>
  </si>
  <si>
    <t>效益指标</t>
  </si>
  <si>
    <t>经济效益</t>
  </si>
  <si>
    <t>带动人均增收</t>
  </si>
  <si>
    <t>&gt;=</t>
  </si>
  <si>
    <t>根据20256年县级配套兽医员工资及人生意外保险实施方案</t>
  </si>
  <si>
    <t>社会效益</t>
  </si>
  <si>
    <t>生活状况改善</t>
  </si>
  <si>
    <t>元</t>
  </si>
  <si>
    <t>可为国家节省处置动物疫病的人力、物力、财力，创造可观的经济效益，也为农民增收，农业增效，农村经济发展做出积极的贡献。</t>
  </si>
  <si>
    <t>满意度指标</t>
  </si>
  <si>
    <t>服务对象满意度</t>
  </si>
  <si>
    <t>受益对象满意度</t>
  </si>
  <si>
    <t>元财发〔2023〕310号及玉财农〔2023〕67号文件依据根据2024年县级配套兽医员工资及人生意外保险实施方案</t>
  </si>
  <si>
    <t>2026年遗属生活补助资金</t>
  </si>
  <si>
    <t>1.00</t>
  </si>
  <si>
    <t>人次</t>
  </si>
  <si>
    <t>依据上级文件玉民联发（2024）9号</t>
  </si>
  <si>
    <t>质量指标</t>
  </si>
  <si>
    <t>获补对象准确率</t>
  </si>
  <si>
    <t>85</t>
  </si>
  <si>
    <t>90</t>
  </si>
  <si>
    <t>元/人</t>
  </si>
  <si>
    <t>&lt;=</t>
  </si>
  <si>
    <t>92</t>
  </si>
  <si>
    <t>元/人*月</t>
  </si>
  <si>
    <t>反依据上级文件玉民联发（2024）9号</t>
  </si>
  <si>
    <t xml:space="preserve">1.开展元江地方黄牛品种优质牛肉生产育肥技术试验10头，收集整理试验数据，撰写阶段性试验总结。2.推广冻精改良1300头，生产优质杂交犊牛1000头。完成优质杂交犊牛性能测定15头。3.示范种植巨菌草、全株青贮玉米等优质牧草1万亩，完成青贮30000吨。4.完成规模场试验示范青年母牛早期配种妊娠30头、犊牛早期断奶30头，并完成相关试验数据的收集鳖理。5.开展区域内布病、口蹄疫等疫病流行病学调查，完成血清采样180份并出具检测报告。6.利用专家的畜牧科技团队优势，帮助引进和推广肉牛养殖新技术，开展肉牛养殖技术指导及培训500人次。
</t>
  </si>
  <si>
    <t xml:space="preserve">工作开展情况完成程度
</t>
  </si>
  <si>
    <t>兑现准确率</t>
  </si>
  <si>
    <t>185241.96</t>
  </si>
  <si>
    <t xml:space="preserve">根据经费预算书
</t>
  </si>
  <si>
    <t xml:space="preserve">人均收入得到增长
</t>
  </si>
  <si>
    <t xml:space="preserve">经营状况得到较好改善
</t>
  </si>
  <si>
    <t xml:space="preserve">受益对象满意程度
</t>
  </si>
  <si>
    <t>通过项目实施对全县畜禽规模养殖场出栏动物申报受理检疫率、检疫合格证出证率达100%；保障动物卫生和公共卫生安全，保护人民群众身体健康。项目计划总投资45.36万元。</t>
  </si>
  <si>
    <t>动物协检员补助人数（人）</t>
  </si>
  <si>
    <t>108</t>
  </si>
  <si>
    <t>人</t>
  </si>
  <si>
    <t>2镇5乡3街道动物协检员108名工资补助情况。</t>
  </si>
  <si>
    <t>做好2024年村级动物协检员工资补助经费兑付工作</t>
  </si>
  <si>
    <t>全县42户规模养殖增加经济收入</t>
  </si>
  <si>
    <t>养殖户能得到更多技术人员养殖技术指导和疾病的防治帮助，提高人均收入的情况。</t>
  </si>
  <si>
    <t>动物检疫协检员工作补贴政策知晓率</t>
  </si>
  <si>
    <t>产地检疫工作扎实推进，及时发现和处理畜产品安全问题，所取得的监管成效。</t>
  </si>
  <si>
    <t>可持续影响</t>
  </si>
  <si>
    <t>动物检疫，疫病防控、预防，保证畜产品质量安全。</t>
  </si>
  <si>
    <t>畜产安全</t>
  </si>
  <si>
    <t>定性指标</t>
  </si>
  <si>
    <t>提高动物协检员动物检疫，疫病预防、防控，确保畜产品质量安全。</t>
  </si>
  <si>
    <t>"受益对象满意度 "</t>
  </si>
  <si>
    <t>动物协检员满意度评价</t>
  </si>
  <si>
    <t>预算06表</t>
  </si>
  <si>
    <t>2026年部门政府性基金预算支出预算表</t>
  </si>
  <si>
    <t>政府性基金预算支出</t>
  </si>
  <si>
    <t>备注：本单位无政府性基金预算支出预算，故政府性基金预算支出预算表无数据。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</si>
  <si>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</si>
  <si>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</si>
  <si>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</si>
  <si>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</si>
  <si>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</si>
  <si>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</si>
  <si>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</si>
  <si>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</si>
  <si>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</si>
  <si>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</si>
  <si>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</si>
  <si>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</si>
  <si>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复印纸</t>
  </si>
  <si>
    <t>车辆维修费和保险服务费</t>
  </si>
  <si>
    <t>车辆保险费</t>
  </si>
  <si>
    <t>车辆加油</t>
  </si>
  <si>
    <t>电脑</t>
  </si>
  <si>
    <t>打印机</t>
  </si>
  <si>
    <t>复印机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</si>
  <si>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</si>
  <si>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</si>
  <si>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</si>
  <si>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</si>
  <si>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</si>
  <si>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备注：本单位无部门政府购买服务预算，故部门政府购买服务预算表无数据。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</si>
  <si>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</si>
  <si>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</si>
  <si>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</si>
  <si>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</si>
  <si>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</si>
  <si>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</si>
  <si>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</si>
  <si>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</si>
  <si>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</si>
  <si>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</si>
  <si>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</si>
  <si>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</si>
  <si>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</si>
  <si>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</si>
  <si>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</si>
  <si>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</si>
  <si>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</si>
  <si>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</si>
  <si>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备注：本单位无对下转移支付预算，故对下转移支付预算表无数据。</t>
  </si>
  <si>
    <t>预算09-2表</t>
  </si>
  <si>
    <t>2026年对下转移支付绩效目标表</t>
  </si>
  <si>
    <t>备注：本单位无对下转移支付绩效目标，故对下转移支付绩效目标表无数据。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</si>
  <si>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</si>
  <si>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</si>
  <si>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</si>
  <si>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</si>
  <si>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</si>
  <si>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</si>
  <si>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</si>
  <si>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</si>
  <si>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备注：本单位无新增资产配置，故新增资产配置表无数据。</t>
  </si>
  <si>
    <t>预算11表</t>
  </si>
  <si>
    <t>2026年上级补助项目支出预算表</t>
  </si>
  <si>
    <t>上级补助</t>
  </si>
  <si>
    <t>备注：本单位无上级补助项目支出预算，故上级补助项目支出预算表无数据。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</si>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</sst>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hh:mm:ss"/>
    <numFmt numFmtId="179" formatCode="yyyy\-mm\-dd"/>
    <numFmt numFmtId="180" formatCode="#,##0.00;\-#,##0.0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9" fontId="2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80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  <xf numFmtId="178" fontId="2" fillId="0" borderId="1">
      <alignment horizontal="right" vertical="center"/>
    </xf>
    <xf numFmtId="176" fontId="2" fillId="0" borderId="1">
      <alignment horizontal="right" vertical="center"/>
    </xf>
    <xf numFmtId="0" fontId="2" fillId="0" borderId="0">
      <alignment vertical="top"/>
      <protection locked="0"/>
    </xf>
  </cellStyleXfs>
  <cellXfs count="80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0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57" applyFont="1" applyFill="1" applyBorder="1" applyAlignment="1" applyProtection="1">
      <alignment vertical="top"/>
      <protection locked="0"/>
    </xf>
    <xf numFmtId="0" fontId="9" fillId="0" borderId="0" xfId="57" applyFont="1" applyFill="1" applyBorder="1" applyAlignment="1" applyProtection="1"/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0" fontId="9" fillId="0" borderId="0" xfId="57" applyFont="1" applyFill="1" applyBorder="1" applyAlignment="1" applyProtection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6" fontId="2" fillId="0" borderId="1" xfId="56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76" fontId="6" fillId="0" borderId="1" xfId="56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80" fontId="2" fillId="0" borderId="1" xfId="53" applyNumberFormat="1" applyFont="1" applyBorder="1" applyAlignment="1">
      <alignment horizontal="right" vertical="center" wrapText="1"/>
    </xf>
    <xf numFmtId="180" fontId="2" fillId="0" borderId="1" xfId="53" applyNumberFormat="1" applyFont="1" applyBorder="1" applyAlignment="1">
      <alignment horizontal="center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176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/>
    </xf>
    <xf numFmtId="49" fontId="9" fillId="0" borderId="0" xfId="57" applyNumberFormat="1" applyFont="1" applyFill="1" applyBorder="1" applyAlignment="1" applyProtection="1"/>
    <xf numFmtId="49" fontId="2" fillId="0" borderId="1" xfId="53" applyNumberFormat="1" applyFont="1" applyBorder="1" applyAlignment="1">
      <alignment horizontal="left" vertical="center" wrapText="1" indent="1"/>
    </xf>
    <xf numFmtId="180" fontId="2" fillId="0" borderId="1" xfId="0" applyNumberFormat="1" applyFont="1" applyBorder="1" applyAlignment="1">
      <alignment horizontal="left" vertical="center" wrapText="1"/>
    </xf>
    <xf numFmtId="180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I22" sqref="I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5473328.77</v>
      </c>
      <c r="C7" s="14" t="str">
        <f>"一"&amp;"、"&amp;"社会保障和就业支出"</f>
        <v>一、社会保障和就业支出</v>
      </c>
      <c r="D7" s="16">
        <v>1042450.2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528861.8</v>
      </c>
    </row>
    <row r="9" ht="22.5" customHeight="1" spans="1:4">
      <c r="A9" s="14" t="s">
        <v>10</v>
      </c>
      <c r="B9" s="16"/>
      <c r="C9" s="14" t="str">
        <f>"三"&amp;"、"&amp;"农林水支出"</f>
        <v>三、农林水支出</v>
      </c>
      <c r="D9" s="16">
        <v>3720466.73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366792</v>
      </c>
    </row>
    <row r="11" ht="22.5" customHeight="1" spans="1:4">
      <c r="A11" s="14" t="s">
        <v>12</v>
      </c>
      <c r="B11" s="16">
        <v>185241.96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8" t="s">
        <v>16</v>
      </c>
      <c r="B15" s="16"/>
      <c r="C15" s="71"/>
      <c r="D15" s="16"/>
    </row>
    <row r="16" ht="22.5" customHeight="1" spans="1:4">
      <c r="A16" s="68" t="s">
        <v>17</v>
      </c>
      <c r="B16" s="16">
        <v>185241.96</v>
      </c>
      <c r="C16" s="71"/>
      <c r="D16" s="16"/>
    </row>
    <row r="17" ht="22.5" customHeight="1" spans="1:4">
      <c r="A17" s="68"/>
      <c r="B17" s="16"/>
      <c r="C17" s="71"/>
      <c r="D17" s="16"/>
    </row>
    <row r="18" ht="22.5" customHeight="1" spans="1:4">
      <c r="A18" s="69" t="s">
        <v>18</v>
      </c>
      <c r="B18" s="70">
        <v>5658570.73</v>
      </c>
      <c r="C18" s="71" t="s">
        <v>19</v>
      </c>
      <c r="D18" s="70">
        <v>5658570.73</v>
      </c>
    </row>
    <row r="19" ht="22.5" customHeight="1" spans="1:4">
      <c r="A19" s="78" t="s">
        <v>20</v>
      </c>
      <c r="B19" s="16"/>
      <c r="C19" s="79" t="s">
        <v>21</v>
      </c>
      <c r="D19" s="48"/>
    </row>
    <row r="20" ht="22.5" customHeight="1" spans="1:4">
      <c r="A20" s="68" t="s">
        <v>22</v>
      </c>
      <c r="B20" s="70"/>
      <c r="C20" s="68" t="s">
        <v>22</v>
      </c>
      <c r="D20" s="70"/>
    </row>
    <row r="21" ht="22.5" customHeight="1" spans="1:4">
      <c r="A21" s="68" t="s">
        <v>23</v>
      </c>
      <c r="B21" s="70"/>
      <c r="C21" s="68" t="s">
        <v>24</v>
      </c>
      <c r="D21" s="70"/>
    </row>
    <row r="22" ht="22.5" customHeight="1" spans="1:4">
      <c r="A22" s="69" t="s">
        <v>25</v>
      </c>
      <c r="B22" s="70">
        <v>5658570.73</v>
      </c>
      <c r="C22" s="71" t="s">
        <v>26</v>
      </c>
      <c r="D22" s="70">
        <v>5658570.73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2" sqref="C12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3" t="s">
        <v>310</v>
      </c>
    </row>
    <row r="2" ht="37.5" customHeight="1" spans="1:6">
      <c r="A2" s="3" t="s">
        <v>311</v>
      </c>
      <c r="B2" s="3"/>
      <c r="C2" s="3"/>
      <c r="D2" s="3"/>
      <c r="E2" s="3"/>
      <c r="F2" s="3"/>
    </row>
    <row r="3" ht="18.75" customHeight="1" spans="1:6">
      <c r="A3" s="44" t="str">
        <f>"单位名称："&amp;"元江哈尼族彝族傣族自治县养殖业发展服务中心"</f>
        <v>单位名称：元江哈尼族彝族傣族自治县养殖业发展服务中心</v>
      </c>
      <c r="B3" s="44"/>
      <c r="C3" s="44"/>
      <c r="D3" s="45"/>
      <c r="E3" s="45"/>
      <c r="F3" s="46" t="s">
        <v>29</v>
      </c>
    </row>
    <row r="4" ht="18.75" customHeight="1" spans="1:6">
      <c r="A4" s="12" t="s">
        <v>138</v>
      </c>
      <c r="B4" s="12" t="s">
        <v>59</v>
      </c>
      <c r="C4" s="12" t="s">
        <v>60</v>
      </c>
      <c r="D4" s="31" t="s">
        <v>312</v>
      </c>
      <c r="E4" s="31"/>
      <c r="F4" s="31"/>
    </row>
    <row r="5" ht="27" customHeight="1" spans="1:6">
      <c r="A5" s="12" t="s">
        <v>59</v>
      </c>
      <c r="B5" s="12" t="s">
        <v>59</v>
      </c>
      <c r="C5" s="12" t="s">
        <v>60</v>
      </c>
      <c r="D5" s="31" t="s">
        <v>34</v>
      </c>
      <c r="E5" s="31" t="s">
        <v>63</v>
      </c>
      <c r="F5" s="31" t="s">
        <v>64</v>
      </c>
    </row>
    <row r="6" ht="32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33" customHeight="1" spans="1:6">
      <c r="A7" s="15"/>
      <c r="B7" s="15"/>
      <c r="C7" s="15"/>
      <c r="D7" s="16"/>
      <c r="E7" s="16"/>
      <c r="F7" s="16"/>
    </row>
    <row r="8" ht="33" customHeight="1" spans="1:6">
      <c r="A8" s="47" t="s">
        <v>109</v>
      </c>
      <c r="B8" s="47"/>
      <c r="C8" s="47"/>
      <c r="D8" s="48"/>
      <c r="E8" s="48"/>
      <c r="F8" s="48"/>
    </row>
    <row r="9" customHeight="1" spans="1:3">
      <c r="A9" s="19" t="s">
        <v>313</v>
      </c>
      <c r="B9" s="49"/>
      <c r="C9" s="19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F9" sqref="F9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1" t="s">
        <v>314</v>
      </c>
    </row>
    <row r="2" ht="45" customHeight="1" spans="1:17">
      <c r="A2" s="32" t="s">
        <v>315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1"/>
      <c r="O2" s="41"/>
      <c r="P2" s="41"/>
      <c r="Q2" s="41"/>
    </row>
    <row r="3" ht="20.25" customHeight="1" spans="1:17">
      <c r="A3" s="20" t="str">
        <f>"单位名称："&amp;"元江哈尼族彝族傣族自治县养殖业发展服务中心"</f>
        <v>单位名称：元江哈尼族彝族傣族自治县养殖业发展服务中心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29</v>
      </c>
    </row>
    <row r="4" ht="20.25" customHeight="1" spans="1:17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 t="s">
        <v>321</v>
      </c>
      <c r="G4" s="23" t="s">
        <v>145</v>
      </c>
      <c r="H4" s="23"/>
      <c r="I4" s="23"/>
      <c r="J4" s="23"/>
      <c r="K4" s="23"/>
      <c r="L4" s="23"/>
      <c r="M4" s="23"/>
      <c r="N4" s="23"/>
      <c r="O4" s="23"/>
      <c r="P4" s="23"/>
      <c r="Q4" s="23"/>
    </row>
    <row r="5" ht="20.25" customHeight="1" spans="1:17">
      <c r="A5" s="23" t="s">
        <v>322</v>
      </c>
      <c r="B5" s="23" t="s">
        <v>317</v>
      </c>
      <c r="C5" s="23" t="s">
        <v>318</v>
      </c>
      <c r="D5" s="23" t="s">
        <v>319</v>
      </c>
      <c r="E5" s="23" t="s">
        <v>320</v>
      </c>
      <c r="F5" s="23" t="s">
        <v>321</v>
      </c>
      <c r="G5" s="23" t="s">
        <v>32</v>
      </c>
      <c r="H5" s="23" t="s">
        <v>35</v>
      </c>
      <c r="I5" s="23" t="s">
        <v>323</v>
      </c>
      <c r="J5" s="23" t="s">
        <v>324</v>
      </c>
      <c r="K5" s="23" t="s">
        <v>38</v>
      </c>
      <c r="L5" s="23" t="s">
        <v>325</v>
      </c>
      <c r="M5" s="23" t="s">
        <v>62</v>
      </c>
      <c r="N5" s="23"/>
      <c r="O5" s="23"/>
      <c r="P5" s="23"/>
      <c r="Q5" s="23"/>
    </row>
    <row r="6" ht="32.4" customHeight="1" spans="1:17">
      <c r="A6" s="23"/>
      <c r="B6" s="23"/>
      <c r="C6" s="23"/>
      <c r="D6" s="23"/>
      <c r="E6" s="23"/>
      <c r="F6" s="23"/>
      <c r="G6" s="23"/>
      <c r="H6" s="23" t="s">
        <v>34</v>
      </c>
      <c r="I6" s="23"/>
      <c r="J6" s="23"/>
      <c r="K6" s="23"/>
      <c r="L6" s="23" t="s">
        <v>34</v>
      </c>
      <c r="M6" s="23" t="s">
        <v>41</v>
      </c>
      <c r="N6" s="23" t="s">
        <v>42</v>
      </c>
      <c r="O6" s="42" t="s">
        <v>43</v>
      </c>
      <c r="P6" s="42" t="s">
        <v>44</v>
      </c>
      <c r="Q6" s="42" t="s">
        <v>45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38" t="s">
        <v>196</v>
      </c>
      <c r="B8" s="24"/>
      <c r="C8" s="24"/>
      <c r="D8" s="39"/>
      <c r="E8" s="39"/>
      <c r="F8" s="39">
        <v>95300</v>
      </c>
      <c r="G8" s="39">
        <v>95300</v>
      </c>
      <c r="H8" s="39">
        <v>95300</v>
      </c>
      <c r="I8" s="39"/>
      <c r="J8" s="35"/>
      <c r="K8" s="35"/>
      <c r="L8" s="39"/>
      <c r="M8" s="39"/>
      <c r="N8" s="39"/>
      <c r="O8" s="39"/>
      <c r="P8" s="39"/>
      <c r="Q8" s="39"/>
    </row>
    <row r="9" ht="20.25" customHeight="1" spans="1:17">
      <c r="A9" s="24"/>
      <c r="B9" s="24" t="s">
        <v>326</v>
      </c>
      <c r="C9" s="24" t="str">
        <f>"A05040101"&amp;"  "&amp;"复印纸"</f>
        <v>A05040101  复印纸</v>
      </c>
      <c r="D9" s="40" t="s">
        <v>266</v>
      </c>
      <c r="E9" s="25">
        <v>40</v>
      </c>
      <c r="F9" s="39">
        <v>6000</v>
      </c>
      <c r="G9" s="39">
        <v>6000</v>
      </c>
      <c r="H9" s="35">
        <v>6000</v>
      </c>
      <c r="I9" s="35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4"/>
      <c r="B10" s="24" t="s">
        <v>327</v>
      </c>
      <c r="C10" s="24" t="str">
        <f>"C23120301"&amp;"  "&amp;"车辆维修和保养服务"</f>
        <v>C23120301  车辆维修和保养服务</v>
      </c>
      <c r="D10" s="40" t="s">
        <v>266</v>
      </c>
      <c r="E10" s="25">
        <v>1</v>
      </c>
      <c r="F10" s="39">
        <v>25000</v>
      </c>
      <c r="G10" s="39">
        <v>25000</v>
      </c>
      <c r="H10" s="35">
        <v>25000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1" spans="1:17">
      <c r="A11" s="24"/>
      <c r="B11" s="24" t="s">
        <v>328</v>
      </c>
      <c r="C11" s="24" t="str">
        <f>"C1804010201"&amp;"  "&amp;"机动车保险服务"</f>
        <v>C1804010201  机动车保险服务</v>
      </c>
      <c r="D11" s="40" t="s">
        <v>266</v>
      </c>
      <c r="E11" s="25">
        <v>1</v>
      </c>
      <c r="F11" s="39">
        <v>3500</v>
      </c>
      <c r="G11" s="39">
        <v>3500</v>
      </c>
      <c r="H11" s="35">
        <v>3500</v>
      </c>
      <c r="I11" s="35"/>
      <c r="J11" s="35"/>
      <c r="K11" s="35"/>
      <c r="L11" s="39"/>
      <c r="M11" s="39"/>
      <c r="N11" s="39"/>
      <c r="O11" s="39"/>
      <c r="P11" s="39"/>
      <c r="Q11" s="39"/>
    </row>
    <row r="12" ht="20.25" customHeight="1" spans="1:17">
      <c r="A12" s="24"/>
      <c r="B12" s="24" t="s">
        <v>329</v>
      </c>
      <c r="C12" s="24" t="str">
        <f>"C23120302"&amp;"  "&amp;"车辆加油、添加燃料服务"</f>
        <v>C23120302  车辆加油、添加燃料服务</v>
      </c>
      <c r="D12" s="40" t="s">
        <v>266</v>
      </c>
      <c r="E12" s="25">
        <v>3</v>
      </c>
      <c r="F12" s="39">
        <v>30000</v>
      </c>
      <c r="G12" s="39">
        <v>30000</v>
      </c>
      <c r="H12" s="35">
        <v>30000</v>
      </c>
      <c r="I12" s="35"/>
      <c r="J12" s="35"/>
      <c r="K12" s="35"/>
      <c r="L12" s="39"/>
      <c r="M12" s="39"/>
      <c r="N12" s="39"/>
      <c r="O12" s="39"/>
      <c r="P12" s="39"/>
      <c r="Q12" s="39"/>
    </row>
    <row r="13" ht="20.25" customHeight="1" spans="1:17">
      <c r="A13" s="24"/>
      <c r="B13" s="24" t="s">
        <v>330</v>
      </c>
      <c r="C13" s="24" t="str">
        <f>"A02010105"&amp;"  "&amp;"台式计算机"</f>
        <v>A02010105  台式计算机</v>
      </c>
      <c r="D13" s="40" t="s">
        <v>266</v>
      </c>
      <c r="E13" s="25">
        <v>3</v>
      </c>
      <c r="F13" s="39">
        <v>15000</v>
      </c>
      <c r="G13" s="39">
        <v>15000</v>
      </c>
      <c r="H13" s="35">
        <v>15000</v>
      </c>
      <c r="I13" s="35"/>
      <c r="J13" s="35"/>
      <c r="K13" s="35"/>
      <c r="L13" s="39"/>
      <c r="M13" s="39"/>
      <c r="N13" s="39"/>
      <c r="O13" s="39"/>
      <c r="P13" s="39"/>
      <c r="Q13" s="39"/>
    </row>
    <row r="14" ht="20.25" customHeight="1" spans="1:17">
      <c r="A14" s="24"/>
      <c r="B14" s="24" t="s">
        <v>331</v>
      </c>
      <c r="C14" s="24" t="str">
        <f>"A02021006"&amp;"  "&amp;"票据打印机"</f>
        <v>A02021006  票据打印机</v>
      </c>
      <c r="D14" s="40" t="s">
        <v>266</v>
      </c>
      <c r="E14" s="25">
        <v>2</v>
      </c>
      <c r="F14" s="39">
        <v>3800</v>
      </c>
      <c r="G14" s="39">
        <v>3800</v>
      </c>
      <c r="H14" s="35">
        <v>3800</v>
      </c>
      <c r="I14" s="35"/>
      <c r="J14" s="35"/>
      <c r="K14" s="35"/>
      <c r="L14" s="39"/>
      <c r="M14" s="39"/>
      <c r="N14" s="39"/>
      <c r="O14" s="39"/>
      <c r="P14" s="39"/>
      <c r="Q14" s="39"/>
    </row>
    <row r="15" ht="20.25" customHeight="1" spans="1:17">
      <c r="A15" s="24"/>
      <c r="B15" s="24" t="s">
        <v>332</v>
      </c>
      <c r="C15" s="24" t="str">
        <f>"A02020100"&amp;"  "&amp;"复印机"</f>
        <v>A02020100  复印机</v>
      </c>
      <c r="D15" s="40" t="s">
        <v>266</v>
      </c>
      <c r="E15" s="25">
        <v>1</v>
      </c>
      <c r="F15" s="39">
        <v>12000</v>
      </c>
      <c r="G15" s="39">
        <v>12000</v>
      </c>
      <c r="H15" s="35">
        <v>12000</v>
      </c>
      <c r="I15" s="35"/>
      <c r="J15" s="35"/>
      <c r="K15" s="35"/>
      <c r="L15" s="39"/>
      <c r="M15" s="39"/>
      <c r="N15" s="39"/>
      <c r="O15" s="39"/>
      <c r="P15" s="39"/>
      <c r="Q15" s="39"/>
    </row>
    <row r="16" ht="20.25" customHeight="1" spans="1:17">
      <c r="A16" s="25" t="s">
        <v>32</v>
      </c>
      <c r="B16" s="25"/>
      <c r="C16" s="25"/>
      <c r="D16" s="40"/>
      <c r="E16" s="40"/>
      <c r="F16" s="39">
        <v>95300</v>
      </c>
      <c r="G16" s="39">
        <v>95300</v>
      </c>
      <c r="H16" s="39">
        <v>95300</v>
      </c>
      <c r="I16" s="39"/>
      <c r="J16" s="39"/>
      <c r="K16" s="39"/>
      <c r="L16" s="39"/>
      <c r="M16" s="39"/>
      <c r="N16" s="39"/>
      <c r="O16" s="39"/>
      <c r="P16" s="39"/>
      <c r="Q16" s="39"/>
    </row>
  </sheetData>
  <mergeCells count="17">
    <mergeCell ref="A1:M1"/>
    <mergeCell ref="A2:Q2"/>
    <mergeCell ref="A3:M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H13" sqref="H1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 t="s">
        <v>333</v>
      </c>
    </row>
    <row r="2" ht="45" customHeight="1" spans="1:14">
      <c r="A2" s="32" t="s">
        <v>334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25" customHeight="1" spans="1:14">
      <c r="A3" s="20" t="str">
        <f>"单位名称："&amp;"元江哈尼族彝族傣族自治县养殖业发展服务中心"</f>
        <v>单位名称：元江哈尼族彝族傣族自治县养殖业发展服务中心</v>
      </c>
      <c r="B3" s="20"/>
      <c r="C3" s="20"/>
      <c r="D3" s="20"/>
      <c r="E3" s="20"/>
      <c r="F3" s="20"/>
      <c r="G3" s="20"/>
      <c r="H3" s="20"/>
      <c r="I3" s="21"/>
      <c r="J3" s="21"/>
      <c r="K3" s="21"/>
      <c r="L3" s="21"/>
      <c r="M3" s="21"/>
      <c r="N3" s="21" t="s">
        <v>29</v>
      </c>
    </row>
    <row r="4" ht="27.15" customHeight="1" spans="1:14">
      <c r="A4" s="33" t="s">
        <v>316</v>
      </c>
      <c r="B4" s="33" t="s">
        <v>335</v>
      </c>
      <c r="C4" s="33" t="s">
        <v>336</v>
      </c>
      <c r="D4" s="33" t="s">
        <v>145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1" spans="1:14">
      <c r="A5" s="33" t="s">
        <v>322</v>
      </c>
      <c r="B5" s="33"/>
      <c r="C5" s="33" t="s">
        <v>337</v>
      </c>
      <c r="D5" s="33" t="s">
        <v>32</v>
      </c>
      <c r="E5" s="33" t="s">
        <v>35</v>
      </c>
      <c r="F5" s="33" t="s">
        <v>323</v>
      </c>
      <c r="G5" s="33" t="s">
        <v>324</v>
      </c>
      <c r="H5" s="33" t="s">
        <v>38</v>
      </c>
      <c r="I5" s="33" t="s">
        <v>325</v>
      </c>
      <c r="J5" s="33"/>
      <c r="K5" s="33"/>
      <c r="L5" s="33"/>
      <c r="M5" s="33"/>
      <c r="N5" s="33"/>
    </row>
    <row r="6" ht="28.65" customHeight="1" spans="1:14">
      <c r="A6" s="33"/>
      <c r="B6" s="33"/>
      <c r="C6" s="33"/>
      <c r="D6" s="33"/>
      <c r="E6" s="33" t="s">
        <v>34</v>
      </c>
      <c r="F6" s="33"/>
      <c r="G6" s="33"/>
      <c r="H6" s="33"/>
      <c r="I6" s="33" t="s">
        <v>34</v>
      </c>
      <c r="J6" s="33" t="s">
        <v>41</v>
      </c>
      <c r="K6" s="33" t="s">
        <v>42</v>
      </c>
      <c r="L6" s="36" t="s">
        <v>43</v>
      </c>
      <c r="M6" s="36" t="s">
        <v>44</v>
      </c>
      <c r="N6" s="36" t="s">
        <v>45</v>
      </c>
    </row>
    <row r="7" ht="30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30" customHeight="1" spans="1:14">
      <c r="A8" s="24"/>
      <c r="B8" s="24"/>
      <c r="C8" s="2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9" customHeight="1" spans="1:14">
      <c r="A9" s="24"/>
      <c r="B9" s="24"/>
      <c r="C9" s="2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31" customHeight="1" spans="1:14">
      <c r="A10" s="25" t="s">
        <v>32</v>
      </c>
      <c r="B10" s="25"/>
      <c r="C10" s="2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22" customHeight="1" spans="1:1">
      <c r="A11" s="19" t="s">
        <v>338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7" sqref="$A7:$XFD7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339</v>
      </c>
    </row>
    <row r="2" ht="45.15" customHeight="1" spans="1:14">
      <c r="A2" s="26" t="s">
        <v>340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75" customHeight="1" spans="1:14">
      <c r="A3" s="20" t="str">
        <f>"单位名称："&amp;"元江哈尼族彝族傣族自治县养殖业发展服务中心"</f>
        <v>单位名称：元江哈尼族彝族傣族自治县养殖业发展服务中心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 t="s">
        <v>29</v>
      </c>
    </row>
    <row r="4" ht="22.5" customHeight="1" spans="1:14">
      <c r="A4" s="30" t="s">
        <v>341</v>
      </c>
      <c r="B4" s="30" t="s">
        <v>145</v>
      </c>
      <c r="C4" s="30"/>
      <c r="D4" s="30"/>
      <c r="E4" s="30" t="s">
        <v>342</v>
      </c>
      <c r="F4" s="30"/>
      <c r="G4" s="30"/>
      <c r="H4" s="30"/>
      <c r="I4" s="30"/>
      <c r="J4" s="30"/>
      <c r="K4" s="30"/>
      <c r="L4" s="30"/>
      <c r="M4" s="30"/>
      <c r="N4" s="30"/>
    </row>
    <row r="5" ht="22.5" customHeight="1" spans="1:14">
      <c r="A5" s="30"/>
      <c r="B5" s="30" t="s">
        <v>32</v>
      </c>
      <c r="C5" s="30" t="s">
        <v>35</v>
      </c>
      <c r="D5" s="30" t="s">
        <v>323</v>
      </c>
      <c r="E5" s="31" t="s">
        <v>343</v>
      </c>
      <c r="F5" s="31" t="s">
        <v>344</v>
      </c>
      <c r="G5" s="31" t="s">
        <v>345</v>
      </c>
      <c r="H5" s="31" t="s">
        <v>346</v>
      </c>
      <c r="I5" s="31" t="s">
        <v>347</v>
      </c>
      <c r="J5" s="31" t="s">
        <v>348</v>
      </c>
      <c r="K5" s="31" t="s">
        <v>349</v>
      </c>
      <c r="L5" s="31" t="s">
        <v>350</v>
      </c>
      <c r="M5" s="31" t="s">
        <v>351</v>
      </c>
      <c r="N5" s="31" t="s">
        <v>352</v>
      </c>
    </row>
    <row r="6" ht="33" customHeight="1" spans="1:14">
      <c r="A6" s="30" t="s">
        <v>46</v>
      </c>
      <c r="B6" s="30" t="s">
        <v>47</v>
      </c>
      <c r="C6" s="30" t="s">
        <v>48</v>
      </c>
      <c r="D6" s="30" t="s">
        <v>49</v>
      </c>
      <c r="E6" s="30" t="s">
        <v>50</v>
      </c>
      <c r="F6" s="30" t="s">
        <v>51</v>
      </c>
      <c r="G6" s="30" t="s">
        <v>52</v>
      </c>
      <c r="H6" s="30" t="s">
        <v>53</v>
      </c>
      <c r="I6" s="30" t="s">
        <v>54</v>
      </c>
      <c r="J6" s="30" t="s">
        <v>70</v>
      </c>
      <c r="K6" s="30" t="s">
        <v>353</v>
      </c>
      <c r="L6" s="30" t="s">
        <v>354</v>
      </c>
      <c r="M6" s="30" t="s">
        <v>355</v>
      </c>
      <c r="N6" s="30" t="s">
        <v>356</v>
      </c>
    </row>
    <row r="7" ht="28" customHeight="1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34" customHeight="1" spans="1:14">
      <c r="A8" s="2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customHeight="1" spans="1:2">
      <c r="A9" s="19" t="s">
        <v>357</v>
      </c>
      <c r="B9" s="19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6" sqref="D16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20"/>
      <c r="B1" s="20"/>
      <c r="C1" s="20"/>
      <c r="D1" s="20"/>
      <c r="E1" s="20"/>
      <c r="F1" s="20"/>
      <c r="G1" s="20"/>
      <c r="H1" s="20"/>
      <c r="I1" s="20"/>
      <c r="J1" s="21" t="s">
        <v>358</v>
      </c>
    </row>
    <row r="2" ht="52.05" customHeight="1" spans="1:10">
      <c r="A2" s="26" t="s">
        <v>359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20" t="str">
        <f>"单位名称："&amp;"元江哈尼族彝族傣族自治县养殖业发展服务中心"</f>
        <v>单位名称：元江哈尼族彝族傣族自治县养殖业发展服务中心</v>
      </c>
      <c r="B3" s="20"/>
      <c r="C3" s="20"/>
      <c r="D3" s="28"/>
      <c r="E3" s="28"/>
      <c r="F3" s="28"/>
      <c r="G3" s="28"/>
      <c r="H3" s="28"/>
      <c r="I3" s="28"/>
      <c r="J3" s="28"/>
    </row>
    <row r="4" ht="40" customHeight="1" spans="1:10">
      <c r="A4" s="23" t="s">
        <v>235</v>
      </c>
      <c r="B4" s="23" t="s">
        <v>236</v>
      </c>
      <c r="C4" s="23" t="s">
        <v>237</v>
      </c>
      <c r="D4" s="23" t="s">
        <v>238</v>
      </c>
      <c r="E4" s="23" t="s">
        <v>239</v>
      </c>
      <c r="F4" s="23" t="s">
        <v>240</v>
      </c>
      <c r="G4" s="23" t="s">
        <v>241</v>
      </c>
      <c r="H4" s="23" t="s">
        <v>242</v>
      </c>
      <c r="I4" s="23" t="s">
        <v>243</v>
      </c>
      <c r="J4" s="23" t="s">
        <v>244</v>
      </c>
    </row>
    <row r="5" ht="34" customHeight="1" spans="1:10">
      <c r="A5" s="23" t="s">
        <v>46</v>
      </c>
      <c r="B5" s="23" t="s">
        <v>47</v>
      </c>
      <c r="C5" s="23" t="s">
        <v>48</v>
      </c>
      <c r="D5" s="23" t="s">
        <v>49</v>
      </c>
      <c r="E5" s="23" t="s">
        <v>50</v>
      </c>
      <c r="F5" s="23" t="s">
        <v>51</v>
      </c>
      <c r="G5" s="23" t="s">
        <v>52</v>
      </c>
      <c r="H5" s="23" t="s">
        <v>53</v>
      </c>
      <c r="I5" s="23" t="s">
        <v>54</v>
      </c>
      <c r="J5" s="23" t="s">
        <v>70</v>
      </c>
    </row>
    <row r="6" ht="39" customHeight="1" spans="1:10">
      <c r="A6" s="24"/>
      <c r="B6" s="24"/>
      <c r="C6" s="24"/>
      <c r="D6" s="24"/>
      <c r="E6" s="24"/>
      <c r="F6" s="24"/>
      <c r="G6" s="24"/>
      <c r="H6" s="24"/>
      <c r="I6" s="24"/>
      <c r="J6" s="24"/>
    </row>
    <row r="7" ht="36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customHeight="1" spans="1:2">
      <c r="A8" s="29" t="s">
        <v>360</v>
      </c>
      <c r="B8" s="29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D15" sqref="D1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20"/>
      <c r="B1" s="20"/>
      <c r="C1" s="20"/>
      <c r="D1" s="20"/>
      <c r="E1" s="20"/>
      <c r="F1" s="20"/>
      <c r="G1" s="20"/>
      <c r="H1" s="21" t="s">
        <v>361</v>
      </c>
    </row>
    <row r="2" ht="41.4" customHeight="1" spans="1:8">
      <c r="A2" s="22" t="s">
        <v>362</v>
      </c>
      <c r="B2" s="22"/>
      <c r="C2" s="22"/>
      <c r="D2" s="22"/>
      <c r="E2" s="22"/>
      <c r="F2" s="22"/>
      <c r="G2" s="22"/>
      <c r="H2" s="22"/>
    </row>
    <row r="3" ht="18.75" customHeight="1" spans="1:8">
      <c r="A3" s="20" t="str">
        <f>"单位名称："&amp;"元江哈尼族彝族傣族自治县养殖业发展服务中心"</f>
        <v>单位名称：元江哈尼族彝族傣族自治县养殖业发展服务中心</v>
      </c>
      <c r="B3" s="20"/>
      <c r="C3" s="20"/>
      <c r="D3" s="20"/>
      <c r="E3" s="20"/>
      <c r="F3" s="20"/>
      <c r="G3" s="20"/>
      <c r="H3" s="20"/>
    </row>
    <row r="4" ht="18.75" customHeight="1" spans="1:8">
      <c r="A4" s="23" t="s">
        <v>138</v>
      </c>
      <c r="B4" s="23" t="s">
        <v>363</v>
      </c>
      <c r="C4" s="23" t="s">
        <v>364</v>
      </c>
      <c r="D4" s="23" t="s">
        <v>365</v>
      </c>
      <c r="E4" s="23" t="s">
        <v>319</v>
      </c>
      <c r="F4" s="23" t="s">
        <v>366</v>
      </c>
      <c r="G4" s="23"/>
      <c r="H4" s="23"/>
    </row>
    <row r="5" ht="28" customHeight="1" spans="1:8">
      <c r="A5" s="23"/>
      <c r="B5" s="23"/>
      <c r="C5" s="23"/>
      <c r="D5" s="23"/>
      <c r="E5" s="23"/>
      <c r="F5" s="23" t="s">
        <v>320</v>
      </c>
      <c r="G5" s="23" t="s">
        <v>367</v>
      </c>
      <c r="H5" s="23" t="s">
        <v>368</v>
      </c>
    </row>
    <row r="6" ht="40" customHeight="1" spans="1:8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</row>
    <row r="7" ht="38" customHeight="1" spans="1:8">
      <c r="A7" s="24"/>
      <c r="B7" s="24"/>
      <c r="C7" s="24"/>
      <c r="D7" s="24"/>
      <c r="E7" s="25"/>
      <c r="F7" s="25"/>
      <c r="G7" s="16"/>
      <c r="H7" s="16"/>
    </row>
    <row r="8" customHeight="1" spans="1:1">
      <c r="A8" t="s">
        <v>369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C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370</v>
      </c>
    </row>
    <row r="2" ht="45" customHeight="1" spans="1:11">
      <c r="A2" s="3" t="s">
        <v>371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209</v>
      </c>
      <c r="B4" s="12" t="s">
        <v>140</v>
      </c>
      <c r="C4" s="12" t="s">
        <v>210</v>
      </c>
      <c r="D4" s="12" t="s">
        <v>141</v>
      </c>
      <c r="E4" s="12" t="s">
        <v>142</v>
      </c>
      <c r="F4" s="12" t="s">
        <v>211</v>
      </c>
      <c r="G4" s="12" t="s">
        <v>144</v>
      </c>
      <c r="H4" s="12" t="s">
        <v>32</v>
      </c>
      <c r="I4" s="12" t="s">
        <v>372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26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7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9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3">
      <c r="A11" s="18" t="s">
        <v>373</v>
      </c>
      <c r="B11" s="19"/>
      <c r="C11" s="1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374</v>
      </c>
    </row>
    <row r="2" ht="45" customHeight="1" spans="1:7">
      <c r="A2" s="3" t="s">
        <v>375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210</v>
      </c>
      <c r="B4" s="6" t="s">
        <v>209</v>
      </c>
      <c r="C4" s="6" t="s">
        <v>140</v>
      </c>
      <c r="D4" s="6" t="s">
        <v>376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215</v>
      </c>
      <c r="C8" s="9" t="s">
        <v>214</v>
      </c>
      <c r="D8" s="8" t="s">
        <v>377</v>
      </c>
      <c r="E8" s="10">
        <v>129600</v>
      </c>
      <c r="F8" s="10"/>
      <c r="G8" s="10"/>
    </row>
    <row r="9" ht="20.25" customHeight="1" spans="1:7">
      <c r="A9" s="8" t="s">
        <v>56</v>
      </c>
      <c r="B9" s="8" t="s">
        <v>215</v>
      </c>
      <c r="C9" s="9" t="s">
        <v>219</v>
      </c>
      <c r="D9" s="8" t="s">
        <v>377</v>
      </c>
      <c r="E9" s="10">
        <v>172800</v>
      </c>
      <c r="F9" s="10"/>
      <c r="G9" s="10"/>
    </row>
    <row r="10" ht="20.25" customHeight="1" spans="1:7">
      <c r="A10" s="8" t="s">
        <v>56</v>
      </c>
      <c r="B10" s="8" t="s">
        <v>215</v>
      </c>
      <c r="C10" s="9" t="s">
        <v>223</v>
      </c>
      <c r="D10" s="8" t="s">
        <v>377</v>
      </c>
      <c r="E10" s="10">
        <v>8946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311346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C2" workbookViewId="0">
      <selection activeCell="C8" sqref="C8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4"/>
      <c r="D3" s="4"/>
      <c r="E3" s="55"/>
      <c r="F3" s="55"/>
      <c r="G3" s="55"/>
      <c r="H3" s="55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2" t="s">
        <v>31</v>
      </c>
      <c r="C4" s="72" t="s">
        <v>32</v>
      </c>
      <c r="D4" s="72" t="s">
        <v>33</v>
      </c>
      <c r="E4" s="72"/>
      <c r="F4" s="72"/>
      <c r="G4" s="72"/>
      <c r="H4" s="72"/>
      <c r="I4" s="72"/>
      <c r="J4" s="75"/>
      <c r="K4" s="75"/>
      <c r="L4" s="75"/>
      <c r="M4" s="75"/>
      <c r="N4" s="75"/>
      <c r="O4" s="72" t="s">
        <v>20</v>
      </c>
      <c r="P4" s="72"/>
      <c r="Q4" s="72"/>
      <c r="R4" s="72"/>
      <c r="S4" s="72"/>
    </row>
    <row r="5" ht="18.75" customHeight="1" spans="1:19">
      <c r="A5" s="12"/>
      <c r="B5" s="72"/>
      <c r="C5" s="72"/>
      <c r="D5" s="73" t="s">
        <v>34</v>
      </c>
      <c r="E5" s="73" t="s">
        <v>35</v>
      </c>
      <c r="F5" s="73" t="s">
        <v>36</v>
      </c>
      <c r="G5" s="73" t="s">
        <v>37</v>
      </c>
      <c r="H5" s="73" t="s">
        <v>38</v>
      </c>
      <c r="I5" s="76" t="s">
        <v>39</v>
      </c>
      <c r="J5" s="77"/>
      <c r="K5" s="77"/>
      <c r="L5" s="77"/>
      <c r="M5" s="77"/>
      <c r="N5" s="77"/>
      <c r="O5" s="76" t="s">
        <v>34</v>
      </c>
      <c r="P5" s="76" t="s">
        <v>35</v>
      </c>
      <c r="Q5" s="76" t="s">
        <v>36</v>
      </c>
      <c r="R5" s="76" t="s">
        <v>37</v>
      </c>
      <c r="S5" s="73" t="s">
        <v>40</v>
      </c>
    </row>
    <row r="6" ht="18.75" customHeight="1" spans="1:19">
      <c r="A6" s="12"/>
      <c r="B6" s="72"/>
      <c r="C6" s="72"/>
      <c r="D6" s="73"/>
      <c r="E6" s="73"/>
      <c r="F6" s="73"/>
      <c r="G6" s="73"/>
      <c r="H6" s="73"/>
      <c r="I6" s="76" t="s">
        <v>34</v>
      </c>
      <c r="J6" s="76" t="s">
        <v>41</v>
      </c>
      <c r="K6" s="76" t="s">
        <v>42</v>
      </c>
      <c r="L6" s="76" t="s">
        <v>43</v>
      </c>
      <c r="M6" s="76" t="s">
        <v>44</v>
      </c>
      <c r="N6" s="76" t="s">
        <v>45</v>
      </c>
      <c r="O6" s="76"/>
      <c r="P6" s="76"/>
      <c r="Q6" s="76"/>
      <c r="R6" s="76"/>
      <c r="S6" s="73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5658570.73</v>
      </c>
      <c r="D8" s="16">
        <v>5473328.77</v>
      </c>
      <c r="E8" s="16">
        <v>5473328.77</v>
      </c>
      <c r="F8" s="16"/>
      <c r="G8" s="16"/>
      <c r="H8" s="16"/>
      <c r="I8" s="16">
        <v>185241.96</v>
      </c>
      <c r="J8" s="16"/>
      <c r="K8" s="16"/>
      <c r="L8" s="16"/>
      <c r="M8" s="16"/>
      <c r="N8" s="16">
        <v>185241.96</v>
      </c>
      <c r="O8" s="16"/>
      <c r="P8" s="16"/>
      <c r="Q8" s="16"/>
      <c r="R8" s="16"/>
      <c r="S8" s="16"/>
    </row>
    <row r="9" ht="20.25" customHeight="1" spans="1:19">
      <c r="A9" s="47" t="s">
        <v>32</v>
      </c>
      <c r="B9" s="47"/>
      <c r="C9" s="16">
        <v>5658570.73</v>
      </c>
      <c r="D9" s="16">
        <v>5473328.77</v>
      </c>
      <c r="E9" s="16">
        <v>5473328.77</v>
      </c>
      <c r="F9" s="16"/>
      <c r="G9" s="16"/>
      <c r="H9" s="16"/>
      <c r="I9" s="16">
        <v>185241.96</v>
      </c>
      <c r="J9" s="16"/>
      <c r="K9" s="16"/>
      <c r="L9" s="16"/>
      <c r="M9" s="16"/>
      <c r="N9" s="16">
        <v>185241.96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" workbookViewId="0">
      <selection activeCell="F27" sqref="F27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4"/>
      <c r="L2" s="54"/>
      <c r="M2" s="54"/>
      <c r="N2" s="54"/>
      <c r="O2" s="54"/>
    </row>
    <row r="3" ht="18.75" customHeight="1" spans="1:15">
      <c r="A3" s="44" t="str">
        <f>"单位名称："&amp;"元江哈尼族彝族傣族自治县养殖业发展服务中心"</f>
        <v>单位名称：元江哈尼族彝族傣族自治县养殖业发展服务中心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31" t="s">
        <v>32</v>
      </c>
      <c r="D4" s="31" t="s">
        <v>35</v>
      </c>
      <c r="E4" s="31"/>
      <c r="F4" s="31"/>
      <c r="G4" s="12" t="s">
        <v>36</v>
      </c>
      <c r="H4" s="31" t="s">
        <v>37</v>
      </c>
      <c r="I4" s="12" t="s">
        <v>61</v>
      </c>
      <c r="J4" s="31" t="s">
        <v>62</v>
      </c>
      <c r="K4" s="31"/>
      <c r="L4" s="31"/>
      <c r="M4" s="31"/>
      <c r="N4" s="31"/>
      <c r="O4" s="31"/>
    </row>
    <row r="5" ht="18.75" customHeight="1" spans="1:15">
      <c r="A5" s="12"/>
      <c r="B5" s="12"/>
      <c r="C5" s="31"/>
      <c r="D5" s="31" t="s">
        <v>34</v>
      </c>
      <c r="E5" s="31" t="s">
        <v>63</v>
      </c>
      <c r="F5" s="31" t="s">
        <v>64</v>
      </c>
      <c r="G5" s="12"/>
      <c r="H5" s="31"/>
      <c r="I5" s="12"/>
      <c r="J5" s="31" t="s">
        <v>34</v>
      </c>
      <c r="K5" s="31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1042450.2</v>
      </c>
      <c r="D7" s="16">
        <v>1042450.2</v>
      </c>
      <c r="E7" s="16">
        <v>1033504.2</v>
      </c>
      <c r="F7" s="16">
        <v>8946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5" t="s">
        <v>73</v>
      </c>
      <c r="B8" s="65" t="s">
        <v>74</v>
      </c>
      <c r="C8" s="16">
        <v>1033504.2</v>
      </c>
      <c r="D8" s="16">
        <v>1033504.2</v>
      </c>
      <c r="E8" s="16">
        <v>1033504.2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6" t="s">
        <v>75</v>
      </c>
      <c r="B9" s="66" t="s">
        <v>76</v>
      </c>
      <c r="C9" s="16">
        <v>118800</v>
      </c>
      <c r="D9" s="16">
        <v>118800</v>
      </c>
      <c r="E9" s="16">
        <v>118800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6" t="s">
        <v>77</v>
      </c>
      <c r="B10" s="66" t="s">
        <v>78</v>
      </c>
      <c r="C10" s="16">
        <v>511057.6</v>
      </c>
      <c r="D10" s="16">
        <v>511057.6</v>
      </c>
      <c r="E10" s="16">
        <v>511057.6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6" t="s">
        <v>79</v>
      </c>
      <c r="B11" s="66" t="s">
        <v>80</v>
      </c>
      <c r="C11" s="16">
        <v>403646.6</v>
      </c>
      <c r="D11" s="16">
        <v>403646.6</v>
      </c>
      <c r="E11" s="16">
        <v>403646.6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5" t="s">
        <v>81</v>
      </c>
      <c r="B12" s="65" t="s">
        <v>82</v>
      </c>
      <c r="C12" s="16">
        <v>8946</v>
      </c>
      <c r="D12" s="16">
        <v>8946</v>
      </c>
      <c r="E12" s="16"/>
      <c r="F12" s="16">
        <v>8946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6">
        <v>2080801</v>
      </c>
      <c r="B13" s="66" t="s">
        <v>83</v>
      </c>
      <c r="C13" s="16">
        <v>8946</v>
      </c>
      <c r="D13" s="16">
        <v>8946</v>
      </c>
      <c r="E13" s="16"/>
      <c r="F13" s="16">
        <v>8946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84</v>
      </c>
      <c r="B14" s="15" t="s">
        <v>85</v>
      </c>
      <c r="C14" s="16">
        <v>528861.8</v>
      </c>
      <c r="D14" s="16">
        <v>528861.8</v>
      </c>
      <c r="E14" s="16">
        <v>528861.8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5" t="s">
        <v>86</v>
      </c>
      <c r="B15" s="65" t="s">
        <v>87</v>
      </c>
      <c r="C15" s="16">
        <v>528861.8</v>
      </c>
      <c r="D15" s="16">
        <v>528861.8</v>
      </c>
      <c r="E15" s="16">
        <v>528861.8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6" t="s">
        <v>88</v>
      </c>
      <c r="B16" s="66" t="s">
        <v>89</v>
      </c>
      <c r="C16" s="16">
        <v>265111.13</v>
      </c>
      <c r="D16" s="16">
        <v>265111.13</v>
      </c>
      <c r="E16" s="16">
        <v>265111.13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6" t="s">
        <v>90</v>
      </c>
      <c r="B17" s="66" t="s">
        <v>91</v>
      </c>
      <c r="C17" s="16">
        <v>233461.12</v>
      </c>
      <c r="D17" s="16">
        <v>233461.12</v>
      </c>
      <c r="E17" s="16">
        <v>233461.12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6" t="s">
        <v>92</v>
      </c>
      <c r="B18" s="66" t="s">
        <v>93</v>
      </c>
      <c r="C18" s="16">
        <v>30289.55</v>
      </c>
      <c r="D18" s="16">
        <v>30289.55</v>
      </c>
      <c r="E18" s="16">
        <v>30289.55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94</v>
      </c>
      <c r="B19" s="15" t="s">
        <v>95</v>
      </c>
      <c r="C19" s="16">
        <v>3720466.73</v>
      </c>
      <c r="D19" s="16">
        <v>3535224.77</v>
      </c>
      <c r="E19" s="16">
        <v>3232824.77</v>
      </c>
      <c r="F19" s="16">
        <v>302400</v>
      </c>
      <c r="G19" s="16"/>
      <c r="H19" s="16"/>
      <c r="I19" s="16"/>
      <c r="J19" s="16">
        <v>185241.96</v>
      </c>
      <c r="K19" s="16"/>
      <c r="L19" s="16"/>
      <c r="M19" s="16"/>
      <c r="N19" s="16"/>
      <c r="O19" s="16">
        <v>185241.96</v>
      </c>
    </row>
    <row r="20" ht="20.25" customHeight="1" spans="1:15">
      <c r="A20" s="65" t="s">
        <v>96</v>
      </c>
      <c r="B20" s="65" t="s">
        <v>97</v>
      </c>
      <c r="C20" s="16">
        <v>3720466.73</v>
      </c>
      <c r="D20" s="16">
        <v>3535224.77</v>
      </c>
      <c r="E20" s="16">
        <v>3232824.77</v>
      </c>
      <c r="F20" s="16">
        <v>302400</v>
      </c>
      <c r="G20" s="16"/>
      <c r="H20" s="16"/>
      <c r="I20" s="16"/>
      <c r="J20" s="16">
        <v>185241.96</v>
      </c>
      <c r="K20" s="16"/>
      <c r="L20" s="16"/>
      <c r="M20" s="16"/>
      <c r="N20" s="16"/>
      <c r="O20" s="16">
        <v>185241.96</v>
      </c>
    </row>
    <row r="21" ht="20.25" customHeight="1" spans="1:15">
      <c r="A21" s="66" t="s">
        <v>98</v>
      </c>
      <c r="B21" s="66" t="s">
        <v>99</v>
      </c>
      <c r="C21" s="16">
        <v>3232824.77</v>
      </c>
      <c r="D21" s="16">
        <v>3232824.77</v>
      </c>
      <c r="E21" s="16">
        <v>3232824.77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6">
        <v>2130108</v>
      </c>
      <c r="B22" s="66" t="s">
        <v>100</v>
      </c>
      <c r="C22" s="16">
        <v>185241.96</v>
      </c>
      <c r="D22" s="16"/>
      <c r="E22" s="16"/>
      <c r="F22" s="16"/>
      <c r="G22" s="16"/>
      <c r="H22" s="16"/>
      <c r="I22" s="16"/>
      <c r="J22" s="16">
        <v>185241.96</v>
      </c>
      <c r="K22" s="16"/>
      <c r="L22" s="16"/>
      <c r="M22" s="16"/>
      <c r="N22" s="16"/>
      <c r="O22" s="16">
        <v>185241.96</v>
      </c>
    </row>
    <row r="23" ht="20.25" customHeight="1" spans="1:15">
      <c r="A23" s="66" t="s">
        <v>101</v>
      </c>
      <c r="B23" s="66" t="s">
        <v>102</v>
      </c>
      <c r="C23" s="16">
        <v>302400</v>
      </c>
      <c r="D23" s="16">
        <v>302400</v>
      </c>
      <c r="E23" s="16"/>
      <c r="F23" s="16">
        <v>302400</v>
      </c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15" t="s">
        <v>103</v>
      </c>
      <c r="B24" s="15" t="s">
        <v>104</v>
      </c>
      <c r="C24" s="16">
        <v>366792</v>
      </c>
      <c r="D24" s="16">
        <v>366792</v>
      </c>
      <c r="E24" s="16">
        <v>366792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5" t="s">
        <v>105</v>
      </c>
      <c r="B25" s="65" t="s">
        <v>106</v>
      </c>
      <c r="C25" s="16">
        <v>366792</v>
      </c>
      <c r="D25" s="16">
        <v>366792</v>
      </c>
      <c r="E25" s="16">
        <v>366792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6" t="s">
        <v>107</v>
      </c>
      <c r="B26" s="66" t="s">
        <v>108</v>
      </c>
      <c r="C26" s="16">
        <v>366792</v>
      </c>
      <c r="D26" s="16">
        <v>366792</v>
      </c>
      <c r="E26" s="16">
        <v>366792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47" t="s">
        <v>109</v>
      </c>
      <c r="B27" s="47"/>
      <c r="C27" s="16">
        <v>5658570.73</v>
      </c>
      <c r="D27" s="16">
        <v>5473328.77</v>
      </c>
      <c r="E27" s="16">
        <v>5161982.77</v>
      </c>
      <c r="F27" s="16">
        <v>311346</v>
      </c>
      <c r="G27" s="16"/>
      <c r="H27" s="16"/>
      <c r="I27" s="16"/>
      <c r="J27" s="16">
        <v>185241.96</v>
      </c>
      <c r="K27" s="16"/>
      <c r="L27" s="16"/>
      <c r="M27" s="16"/>
      <c r="N27" s="16"/>
      <c r="O27" s="16">
        <v>185241.96</v>
      </c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110</v>
      </c>
    </row>
    <row r="2" ht="45" customHeight="1" spans="1:4">
      <c r="A2" s="3" t="s">
        <v>111</v>
      </c>
      <c r="B2" s="3"/>
      <c r="C2" s="3"/>
      <c r="D2" s="3"/>
    </row>
    <row r="3" ht="18.75" customHeight="1" spans="1:4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112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113</v>
      </c>
      <c r="B7" s="16">
        <v>5473328.77</v>
      </c>
      <c r="C7" s="14" t="s">
        <v>114</v>
      </c>
      <c r="D7" s="16">
        <v>5473328.77</v>
      </c>
    </row>
    <row r="8" ht="22.5" customHeight="1" spans="1:4">
      <c r="A8" s="14" t="s">
        <v>115</v>
      </c>
      <c r="B8" s="16">
        <v>5473328.77</v>
      </c>
      <c r="C8" s="14" t="str">
        <f>"（"&amp;"一"&amp;"）"&amp;"社会保障和就业支出"</f>
        <v>（一）社会保障和就业支出</v>
      </c>
      <c r="D8" s="16">
        <v>1042450.2</v>
      </c>
    </row>
    <row r="9" ht="22.5" customHeight="1" spans="1:4">
      <c r="A9" s="14" t="s">
        <v>116</v>
      </c>
      <c r="B9" s="16"/>
      <c r="C9" s="14" t="str">
        <f>"（"&amp;"二"&amp;"）"&amp;"卫生健康支出"</f>
        <v>（二）卫生健康支出</v>
      </c>
      <c r="D9" s="16">
        <v>528861.8</v>
      </c>
    </row>
    <row r="10" ht="22.5" customHeight="1" spans="1:4">
      <c r="A10" s="14" t="s">
        <v>117</v>
      </c>
      <c r="B10" s="16"/>
      <c r="C10" s="14" t="str">
        <f>"（"&amp;"三"&amp;"）"&amp;"农林水支出"</f>
        <v>（三）农林水支出</v>
      </c>
      <c r="D10" s="16">
        <v>3535224.77</v>
      </c>
    </row>
    <row r="11" ht="22.5" customHeight="1" spans="1:4">
      <c r="A11" s="14" t="s">
        <v>118</v>
      </c>
      <c r="B11" s="16"/>
      <c r="C11" s="14" t="str">
        <f>"（"&amp;"四"&amp;"）"&amp;"住房保障支出"</f>
        <v>（四）住房保障支出</v>
      </c>
      <c r="D11" s="16">
        <v>366792</v>
      </c>
    </row>
    <row r="12" ht="22.5" customHeight="1" spans="1:4">
      <c r="A12" s="14" t="s">
        <v>115</v>
      </c>
      <c r="B12" s="16"/>
      <c r="C12" s="14"/>
      <c r="D12" s="16"/>
    </row>
    <row r="13" ht="22.5" customHeight="1" spans="1:4">
      <c r="A13" s="14" t="s">
        <v>116</v>
      </c>
      <c r="B13" s="16"/>
      <c r="C13" s="14"/>
      <c r="D13" s="16"/>
    </row>
    <row r="14" ht="22.5" customHeight="1" spans="1:4">
      <c r="A14" s="14" t="s">
        <v>117</v>
      </c>
      <c r="B14" s="16"/>
      <c r="C14" s="14"/>
      <c r="D14" s="16"/>
    </row>
    <row r="15" ht="22.5" customHeight="1" spans="1:4">
      <c r="A15" s="68"/>
      <c r="B15" s="16"/>
      <c r="C15" s="14" t="s">
        <v>119</v>
      </c>
      <c r="D15" s="16"/>
    </row>
    <row r="16" ht="22.5" customHeight="1" spans="1:4">
      <c r="A16" s="69" t="s">
        <v>120</v>
      </c>
      <c r="B16" s="70">
        <v>5473328.77</v>
      </c>
      <c r="C16" s="71" t="s">
        <v>121</v>
      </c>
      <c r="D16" s="70">
        <v>5473328.77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122</v>
      </c>
    </row>
    <row r="2" ht="37.5" customHeight="1" spans="1:7">
      <c r="A2" s="3" t="s">
        <v>123</v>
      </c>
      <c r="B2" s="3"/>
      <c r="C2" s="3"/>
      <c r="D2" s="3"/>
      <c r="E2" s="3"/>
      <c r="F2" s="3"/>
      <c r="G2" s="3"/>
    </row>
    <row r="3" ht="18.75" customHeight="1" spans="1:7">
      <c r="A3" s="44" t="str">
        <f>"单位名称："&amp;"元江哈尼族彝族傣族自治县养殖业发展服务中心"</f>
        <v>单位名称：元江哈尼族彝族傣族自治县养殖业发展服务中心</v>
      </c>
      <c r="B3" s="44"/>
      <c r="C3" s="44"/>
      <c r="D3" s="45"/>
      <c r="E3" s="45"/>
      <c r="F3" s="45"/>
      <c r="G3" s="46" t="s">
        <v>29</v>
      </c>
    </row>
    <row r="4" ht="18.75" customHeight="1" spans="1:7">
      <c r="A4" s="12" t="s">
        <v>124</v>
      </c>
      <c r="B4" s="12" t="s">
        <v>60</v>
      </c>
      <c r="C4" s="31" t="s">
        <v>32</v>
      </c>
      <c r="D4" s="31" t="s">
        <v>63</v>
      </c>
      <c r="E4" s="31"/>
      <c r="F4" s="31"/>
      <c r="G4" s="12" t="s">
        <v>64</v>
      </c>
    </row>
    <row r="5" ht="18.75" customHeight="1" spans="1:7">
      <c r="A5" s="12" t="s">
        <v>59</v>
      </c>
      <c r="B5" s="12" t="s">
        <v>60</v>
      </c>
      <c r="C5" s="31"/>
      <c r="D5" s="31" t="s">
        <v>34</v>
      </c>
      <c r="E5" s="31" t="s">
        <v>125</v>
      </c>
      <c r="F5" s="31" t="s">
        <v>126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1042450.2</v>
      </c>
      <c r="D7" s="16">
        <v>1033504.2</v>
      </c>
      <c r="E7" s="16">
        <v>1022704.2</v>
      </c>
      <c r="F7" s="16">
        <v>10800</v>
      </c>
      <c r="G7" s="16">
        <v>8946</v>
      </c>
    </row>
    <row r="8" ht="20.25" customHeight="1" spans="1:7">
      <c r="A8" s="65" t="s">
        <v>73</v>
      </c>
      <c r="B8" s="65" t="s">
        <v>74</v>
      </c>
      <c r="C8" s="16">
        <v>1033504.2</v>
      </c>
      <c r="D8" s="16">
        <v>1033504.2</v>
      </c>
      <c r="E8" s="16">
        <v>1022704.2</v>
      </c>
      <c r="F8" s="16">
        <v>10800</v>
      </c>
      <c r="G8" s="16"/>
    </row>
    <row r="9" ht="20.25" customHeight="1" spans="1:7">
      <c r="A9" s="66" t="s">
        <v>75</v>
      </c>
      <c r="B9" s="66" t="s">
        <v>76</v>
      </c>
      <c r="C9" s="16">
        <v>118800</v>
      </c>
      <c r="D9" s="16">
        <v>118800</v>
      </c>
      <c r="E9" s="16">
        <v>108000</v>
      </c>
      <c r="F9" s="16">
        <v>10800</v>
      </c>
      <c r="G9" s="16"/>
    </row>
    <row r="10" ht="20.25" customHeight="1" spans="1:7">
      <c r="A10" s="66" t="s">
        <v>77</v>
      </c>
      <c r="B10" s="66" t="s">
        <v>78</v>
      </c>
      <c r="C10" s="16">
        <v>511057.6</v>
      </c>
      <c r="D10" s="16">
        <v>511057.6</v>
      </c>
      <c r="E10" s="16">
        <v>511057.6</v>
      </c>
      <c r="F10" s="16"/>
      <c r="G10" s="16"/>
    </row>
    <row r="11" ht="20.25" customHeight="1" spans="1:7">
      <c r="A11" s="66" t="s">
        <v>79</v>
      </c>
      <c r="B11" s="66" t="s">
        <v>80</v>
      </c>
      <c r="C11" s="16">
        <v>403646.6</v>
      </c>
      <c r="D11" s="16">
        <v>403646.6</v>
      </c>
      <c r="E11" s="16">
        <v>403646.6</v>
      </c>
      <c r="F11" s="16"/>
      <c r="G11" s="16"/>
    </row>
    <row r="12" ht="20.25" customHeight="1" spans="1:7">
      <c r="A12" s="65" t="s">
        <v>81</v>
      </c>
      <c r="B12" s="65" t="s">
        <v>82</v>
      </c>
      <c r="C12" s="16">
        <v>8946</v>
      </c>
      <c r="D12" s="16"/>
      <c r="E12" s="16"/>
      <c r="F12" s="16"/>
      <c r="G12" s="16">
        <v>8946</v>
      </c>
    </row>
    <row r="13" ht="20.25" customHeight="1" spans="1:7">
      <c r="A13" s="66" t="s">
        <v>127</v>
      </c>
      <c r="B13" s="66" t="s">
        <v>83</v>
      </c>
      <c r="C13" s="16">
        <v>8946</v>
      </c>
      <c r="D13" s="16"/>
      <c r="E13" s="16"/>
      <c r="F13" s="16"/>
      <c r="G13" s="16">
        <v>8946</v>
      </c>
    </row>
    <row r="14" ht="20.25" customHeight="1" spans="1:7">
      <c r="A14" s="15" t="s">
        <v>84</v>
      </c>
      <c r="B14" s="15" t="s">
        <v>85</v>
      </c>
      <c r="C14" s="16">
        <v>528861.8</v>
      </c>
      <c r="D14" s="16">
        <v>528861.8</v>
      </c>
      <c r="E14" s="16">
        <v>528861.8</v>
      </c>
      <c r="F14" s="16"/>
      <c r="G14" s="16"/>
    </row>
    <row r="15" ht="20.25" customHeight="1" spans="1:7">
      <c r="A15" s="65" t="s">
        <v>86</v>
      </c>
      <c r="B15" s="65" t="s">
        <v>87</v>
      </c>
      <c r="C15" s="16">
        <v>528861.8</v>
      </c>
      <c r="D15" s="16">
        <v>528861.8</v>
      </c>
      <c r="E15" s="16">
        <v>528861.8</v>
      </c>
      <c r="F15" s="16"/>
      <c r="G15" s="16"/>
    </row>
    <row r="16" ht="20.25" customHeight="1" spans="1:7">
      <c r="A16" s="66" t="s">
        <v>88</v>
      </c>
      <c r="B16" s="66" t="s">
        <v>89</v>
      </c>
      <c r="C16" s="16">
        <v>265111.13</v>
      </c>
      <c r="D16" s="16">
        <v>265111.13</v>
      </c>
      <c r="E16" s="16">
        <v>265111.13</v>
      </c>
      <c r="F16" s="16"/>
      <c r="G16" s="16"/>
    </row>
    <row r="17" ht="20.25" customHeight="1" spans="1:7">
      <c r="A17" s="66" t="s">
        <v>90</v>
      </c>
      <c r="B17" s="66" t="s">
        <v>91</v>
      </c>
      <c r="C17" s="16">
        <v>233461.12</v>
      </c>
      <c r="D17" s="16">
        <v>233461.12</v>
      </c>
      <c r="E17" s="16">
        <v>233461.12</v>
      </c>
      <c r="F17" s="16"/>
      <c r="G17" s="16"/>
    </row>
    <row r="18" ht="20.25" customHeight="1" spans="1:7">
      <c r="A18" s="66" t="s">
        <v>92</v>
      </c>
      <c r="B18" s="66" t="s">
        <v>93</v>
      </c>
      <c r="C18" s="16">
        <v>30289.55</v>
      </c>
      <c r="D18" s="16">
        <v>30289.55</v>
      </c>
      <c r="E18" s="16">
        <v>30289.55</v>
      </c>
      <c r="F18" s="16"/>
      <c r="G18" s="16"/>
    </row>
    <row r="19" ht="20.25" customHeight="1" spans="1:7">
      <c r="A19" s="15" t="s">
        <v>94</v>
      </c>
      <c r="B19" s="15" t="s">
        <v>95</v>
      </c>
      <c r="C19" s="16">
        <v>3535224.77</v>
      </c>
      <c r="D19" s="16">
        <v>3232824.77</v>
      </c>
      <c r="E19" s="16">
        <v>2944574.77</v>
      </c>
      <c r="F19" s="16">
        <v>288250</v>
      </c>
      <c r="G19" s="16">
        <v>302400</v>
      </c>
    </row>
    <row r="20" ht="20.25" customHeight="1" spans="1:7">
      <c r="A20" s="65" t="s">
        <v>96</v>
      </c>
      <c r="B20" s="65" t="s">
        <v>97</v>
      </c>
      <c r="C20" s="16">
        <v>3535224.77</v>
      </c>
      <c r="D20" s="16">
        <v>3232824.77</v>
      </c>
      <c r="E20" s="16">
        <v>2944574.77</v>
      </c>
      <c r="F20" s="16">
        <v>288250</v>
      </c>
      <c r="G20" s="16">
        <v>302400</v>
      </c>
    </row>
    <row r="21" ht="20.25" customHeight="1" spans="1:7">
      <c r="A21" s="66" t="s">
        <v>98</v>
      </c>
      <c r="B21" s="66" t="s">
        <v>99</v>
      </c>
      <c r="C21" s="16">
        <v>3232824.77</v>
      </c>
      <c r="D21" s="16">
        <v>3232824.77</v>
      </c>
      <c r="E21" s="16">
        <v>2944574.77</v>
      </c>
      <c r="F21" s="16">
        <v>288250</v>
      </c>
      <c r="G21" s="16"/>
    </row>
    <row r="22" ht="20.25" customHeight="1" spans="1:7">
      <c r="A22" s="66" t="s">
        <v>101</v>
      </c>
      <c r="B22" s="66" t="s">
        <v>102</v>
      </c>
      <c r="C22" s="16">
        <v>302400</v>
      </c>
      <c r="D22" s="16"/>
      <c r="E22" s="16"/>
      <c r="F22" s="16"/>
      <c r="G22" s="16">
        <v>302400</v>
      </c>
    </row>
    <row r="23" ht="20.25" customHeight="1" spans="1:7">
      <c r="A23" s="15" t="s">
        <v>103</v>
      </c>
      <c r="B23" s="15" t="s">
        <v>104</v>
      </c>
      <c r="C23" s="16">
        <v>366792</v>
      </c>
      <c r="D23" s="16">
        <v>366792</v>
      </c>
      <c r="E23" s="16">
        <v>366792</v>
      </c>
      <c r="F23" s="16"/>
      <c r="G23" s="16"/>
    </row>
    <row r="24" ht="20.25" customHeight="1" spans="1:7">
      <c r="A24" s="65" t="s">
        <v>105</v>
      </c>
      <c r="B24" s="65" t="s">
        <v>106</v>
      </c>
      <c r="C24" s="16">
        <v>366792</v>
      </c>
      <c r="D24" s="16">
        <v>366792</v>
      </c>
      <c r="E24" s="16">
        <v>366792</v>
      </c>
      <c r="F24" s="16"/>
      <c r="G24" s="16"/>
    </row>
    <row r="25" ht="20.25" customHeight="1" spans="1:7">
      <c r="A25" s="66" t="s">
        <v>107</v>
      </c>
      <c r="B25" s="66" t="s">
        <v>108</v>
      </c>
      <c r="C25" s="16">
        <v>366792</v>
      </c>
      <c r="D25" s="16">
        <v>366792</v>
      </c>
      <c r="E25" s="16">
        <v>366792</v>
      </c>
      <c r="F25" s="16"/>
      <c r="G25" s="16"/>
    </row>
    <row r="26" ht="20.25" customHeight="1" spans="1:7">
      <c r="A26" s="47" t="s">
        <v>109</v>
      </c>
      <c r="B26" s="47"/>
      <c r="C26" s="48">
        <v>5473328.77</v>
      </c>
      <c r="D26" s="48">
        <v>5161982.77</v>
      </c>
      <c r="E26" s="48">
        <v>4862932.77</v>
      </c>
      <c r="F26" s="48">
        <v>299050</v>
      </c>
      <c r="G26" s="48">
        <v>311346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8"/>
      <c r="B1" s="58"/>
      <c r="C1" s="59"/>
      <c r="D1" s="1"/>
      <c r="E1" s="1"/>
      <c r="F1" s="60" t="s">
        <v>128</v>
      </c>
    </row>
    <row r="2" ht="41.25" customHeight="1" spans="1:6">
      <c r="A2" s="61" t="s">
        <v>129</v>
      </c>
      <c r="B2" s="61"/>
      <c r="C2" s="61"/>
      <c r="D2" s="61"/>
      <c r="E2" s="61"/>
      <c r="F2" s="61"/>
    </row>
    <row r="3" ht="18.75" customHeight="1" spans="1:6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4"/>
      <c r="D3" s="62"/>
      <c r="E3" s="1"/>
      <c r="F3" s="60" t="s">
        <v>29</v>
      </c>
    </row>
    <row r="4" ht="18.75" customHeight="1" spans="1:6">
      <c r="A4" s="12" t="s">
        <v>130</v>
      </c>
      <c r="B4" s="31" t="s">
        <v>131</v>
      </c>
      <c r="C4" s="31" t="s">
        <v>132</v>
      </c>
      <c r="D4" s="31"/>
      <c r="E4" s="31"/>
      <c r="F4" s="31" t="s">
        <v>133</v>
      </c>
    </row>
    <row r="5" ht="18.75" customHeight="1" spans="1:6">
      <c r="A5" s="12"/>
      <c r="B5" s="31"/>
      <c r="C5" s="31" t="s">
        <v>34</v>
      </c>
      <c r="D5" s="31" t="s">
        <v>134</v>
      </c>
      <c r="E5" s="31" t="s">
        <v>135</v>
      </c>
      <c r="F5" s="31"/>
    </row>
    <row r="6" ht="18.75" customHeight="1" spans="1:6">
      <c r="A6" s="63">
        <v>1</v>
      </c>
      <c r="B6" s="64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16">
        <v>10000</v>
      </c>
      <c r="B7" s="16"/>
      <c r="C7" s="16"/>
      <c r="D7" s="16"/>
      <c r="E7" s="16"/>
      <c r="F7" s="16">
        <v>10000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A8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136</v>
      </c>
    </row>
    <row r="2" ht="45" customHeight="1" spans="1:23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4"/>
      <c r="D3" s="4"/>
      <c r="E3" s="4"/>
      <c r="F3" s="4"/>
      <c r="G3" s="4"/>
      <c r="H3" s="55"/>
      <c r="I3" s="55"/>
      <c r="J3" s="55"/>
      <c r="K3" s="5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6" t="s">
        <v>138</v>
      </c>
      <c r="B4" s="56" t="s">
        <v>139</v>
      </c>
      <c r="C4" s="56" t="s">
        <v>140</v>
      </c>
      <c r="D4" s="56" t="s">
        <v>141</v>
      </c>
      <c r="E4" s="56" t="s">
        <v>142</v>
      </c>
      <c r="F4" s="56" t="s">
        <v>143</v>
      </c>
      <c r="G4" s="56" t="s">
        <v>144</v>
      </c>
      <c r="H4" s="57" t="s">
        <v>32</v>
      </c>
      <c r="I4" s="57" t="s">
        <v>145</v>
      </c>
      <c r="J4" s="56"/>
      <c r="K4" s="56"/>
      <c r="L4" s="56"/>
      <c r="M4" s="56"/>
      <c r="N4" s="56" t="s">
        <v>146</v>
      </c>
      <c r="O4" s="56"/>
      <c r="P4" s="56"/>
      <c r="Q4" s="56" t="s">
        <v>38</v>
      </c>
      <c r="R4" s="56" t="s">
        <v>62</v>
      </c>
      <c r="S4" s="56"/>
      <c r="T4" s="56"/>
      <c r="U4" s="56"/>
      <c r="V4" s="56"/>
      <c r="W4" s="56"/>
    </row>
    <row r="5" ht="18.75" customHeight="1" spans="1:23">
      <c r="A5" s="56"/>
      <c r="B5" s="56"/>
      <c r="C5" s="56"/>
      <c r="D5" s="56"/>
      <c r="E5" s="56"/>
      <c r="F5" s="56"/>
      <c r="G5" s="56"/>
      <c r="H5" s="57" t="s">
        <v>147</v>
      </c>
      <c r="I5" s="57" t="s">
        <v>148</v>
      </c>
      <c r="J5" s="56" t="s">
        <v>36</v>
      </c>
      <c r="K5" s="56" t="s">
        <v>37</v>
      </c>
      <c r="L5" s="56"/>
      <c r="M5" s="56"/>
      <c r="N5" s="56" t="s">
        <v>146</v>
      </c>
      <c r="O5" s="56" t="s">
        <v>36</v>
      </c>
      <c r="P5" s="56" t="s">
        <v>37</v>
      </c>
      <c r="Q5" s="56" t="s">
        <v>38</v>
      </c>
      <c r="R5" s="56" t="s">
        <v>62</v>
      </c>
      <c r="S5" s="56" t="s">
        <v>41</v>
      </c>
      <c r="T5" s="56" t="s">
        <v>42</v>
      </c>
      <c r="U5" s="56" t="s">
        <v>43</v>
      </c>
      <c r="V5" s="56" t="s">
        <v>44</v>
      </c>
      <c r="W5" s="56" t="s">
        <v>45</v>
      </c>
    </row>
    <row r="6" ht="18.75" customHeight="1" spans="1:23">
      <c r="A6" s="56"/>
      <c r="B6" s="56"/>
      <c r="C6" s="56"/>
      <c r="D6" s="56"/>
      <c r="E6" s="56"/>
      <c r="F6" s="56"/>
      <c r="G6" s="56"/>
      <c r="H6" s="57"/>
      <c r="I6" s="57" t="s">
        <v>149</v>
      </c>
      <c r="J6" s="56" t="s">
        <v>150</v>
      </c>
      <c r="K6" s="56" t="s">
        <v>151</v>
      </c>
      <c r="L6" s="56" t="s">
        <v>152</v>
      </c>
      <c r="M6" s="56" t="s">
        <v>153</v>
      </c>
      <c r="N6" s="56" t="s">
        <v>35</v>
      </c>
      <c r="O6" s="56" t="s">
        <v>36</v>
      </c>
      <c r="P6" s="56" t="s">
        <v>37</v>
      </c>
      <c r="Q6" s="56"/>
      <c r="R6" s="56" t="s">
        <v>34</v>
      </c>
      <c r="S6" s="56" t="s">
        <v>41</v>
      </c>
      <c r="T6" s="56" t="s">
        <v>42</v>
      </c>
      <c r="U6" s="56" t="s">
        <v>43</v>
      </c>
      <c r="V6" s="56" t="s">
        <v>44</v>
      </c>
      <c r="W6" s="56" t="s">
        <v>45</v>
      </c>
    </row>
    <row r="7" ht="22.65" customHeight="1" spans="1:23">
      <c r="A7" s="56"/>
      <c r="B7" s="56"/>
      <c r="C7" s="56"/>
      <c r="D7" s="56"/>
      <c r="E7" s="56"/>
      <c r="F7" s="56"/>
      <c r="G7" s="56"/>
      <c r="H7" s="57"/>
      <c r="I7" s="57" t="s">
        <v>34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18.75" customHeight="1" spans="1:23">
      <c r="A8" s="57" t="s">
        <v>46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  <c r="Q8" s="57">
        <v>17</v>
      </c>
      <c r="R8" s="57">
        <v>18</v>
      </c>
      <c r="S8" s="57">
        <v>19</v>
      </c>
      <c r="T8" s="57">
        <v>20</v>
      </c>
      <c r="U8" s="57">
        <v>21</v>
      </c>
      <c r="V8" s="57">
        <v>22</v>
      </c>
      <c r="W8" s="57">
        <v>23</v>
      </c>
    </row>
    <row r="9" ht="18.75" customHeight="1" spans="1:23">
      <c r="A9" s="8" t="s">
        <v>56</v>
      </c>
      <c r="B9" s="8" t="s">
        <v>154</v>
      </c>
      <c r="C9" s="9" t="s">
        <v>155</v>
      </c>
      <c r="D9" s="8" t="s">
        <v>77</v>
      </c>
      <c r="E9" s="8" t="s">
        <v>78</v>
      </c>
      <c r="F9" s="8" t="s">
        <v>156</v>
      </c>
      <c r="G9" s="8" t="s">
        <v>157</v>
      </c>
      <c r="H9" s="16">
        <v>511057.6</v>
      </c>
      <c r="I9" s="16">
        <v>511057.6</v>
      </c>
      <c r="J9" s="16"/>
      <c r="K9" s="16"/>
      <c r="L9" s="16">
        <v>511057.6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154</v>
      </c>
      <c r="C10" s="9" t="s">
        <v>155</v>
      </c>
      <c r="D10" s="8" t="s">
        <v>88</v>
      </c>
      <c r="E10" s="8" t="s">
        <v>89</v>
      </c>
      <c r="F10" s="8" t="s">
        <v>158</v>
      </c>
      <c r="G10" s="8" t="s">
        <v>159</v>
      </c>
      <c r="H10" s="16">
        <v>265111.13</v>
      </c>
      <c r="I10" s="16">
        <v>265111.13</v>
      </c>
      <c r="J10" s="16"/>
      <c r="K10" s="16"/>
      <c r="L10" s="16">
        <v>265111.13</v>
      </c>
      <c r="M10" s="16"/>
      <c r="N10" s="16"/>
      <c r="O10" s="16"/>
      <c r="P10" s="24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154</v>
      </c>
      <c r="C11" s="9" t="s">
        <v>155</v>
      </c>
      <c r="D11" s="8" t="s">
        <v>90</v>
      </c>
      <c r="E11" s="8" t="s">
        <v>91</v>
      </c>
      <c r="F11" s="8" t="s">
        <v>160</v>
      </c>
      <c r="G11" s="8" t="s">
        <v>161</v>
      </c>
      <c r="H11" s="16">
        <v>233461.12</v>
      </c>
      <c r="I11" s="16">
        <v>233461.12</v>
      </c>
      <c r="J11" s="16"/>
      <c r="K11" s="16"/>
      <c r="L11" s="16">
        <v>233461.12</v>
      </c>
      <c r="M11" s="16"/>
      <c r="N11" s="16"/>
      <c r="O11" s="16"/>
      <c r="P11" s="24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154</v>
      </c>
      <c r="C12" s="9" t="s">
        <v>155</v>
      </c>
      <c r="D12" s="8" t="s">
        <v>92</v>
      </c>
      <c r="E12" s="8" t="s">
        <v>93</v>
      </c>
      <c r="F12" s="8" t="s">
        <v>162</v>
      </c>
      <c r="G12" s="8" t="s">
        <v>163</v>
      </c>
      <c r="H12" s="16">
        <v>15970.55</v>
      </c>
      <c r="I12" s="16">
        <v>15970.55</v>
      </c>
      <c r="J12" s="16"/>
      <c r="K12" s="16"/>
      <c r="L12" s="16">
        <v>15970.55</v>
      </c>
      <c r="M12" s="16"/>
      <c r="N12" s="16"/>
      <c r="O12" s="16"/>
      <c r="P12" s="24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154</v>
      </c>
      <c r="C13" s="9" t="s">
        <v>155</v>
      </c>
      <c r="D13" s="8" t="s">
        <v>92</v>
      </c>
      <c r="E13" s="8" t="s">
        <v>93</v>
      </c>
      <c r="F13" s="8" t="s">
        <v>162</v>
      </c>
      <c r="G13" s="8" t="s">
        <v>163</v>
      </c>
      <c r="H13" s="16">
        <v>14319</v>
      </c>
      <c r="I13" s="16">
        <v>14319</v>
      </c>
      <c r="J13" s="16"/>
      <c r="K13" s="16"/>
      <c r="L13" s="16">
        <v>14319</v>
      </c>
      <c r="M13" s="16"/>
      <c r="N13" s="16"/>
      <c r="O13" s="16"/>
      <c r="P13" s="24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154</v>
      </c>
      <c r="C14" s="9" t="s">
        <v>155</v>
      </c>
      <c r="D14" s="8" t="s">
        <v>98</v>
      </c>
      <c r="E14" s="8" t="s">
        <v>99</v>
      </c>
      <c r="F14" s="8" t="s">
        <v>162</v>
      </c>
      <c r="G14" s="8" t="s">
        <v>163</v>
      </c>
      <c r="H14" s="16">
        <v>22358.77</v>
      </c>
      <c r="I14" s="16">
        <v>22358.77</v>
      </c>
      <c r="J14" s="16"/>
      <c r="K14" s="16"/>
      <c r="L14" s="16">
        <v>22358.77</v>
      </c>
      <c r="M14" s="16"/>
      <c r="N14" s="16"/>
      <c r="O14" s="16"/>
      <c r="P14" s="24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164</v>
      </c>
      <c r="C15" s="9" t="s">
        <v>108</v>
      </c>
      <c r="D15" s="8" t="s">
        <v>107</v>
      </c>
      <c r="E15" s="8" t="s">
        <v>108</v>
      </c>
      <c r="F15" s="8" t="s">
        <v>165</v>
      </c>
      <c r="G15" s="8" t="s">
        <v>108</v>
      </c>
      <c r="H15" s="16">
        <v>366792</v>
      </c>
      <c r="I15" s="16">
        <v>366792</v>
      </c>
      <c r="J15" s="16"/>
      <c r="K15" s="16"/>
      <c r="L15" s="16">
        <v>366792</v>
      </c>
      <c r="M15" s="16"/>
      <c r="N15" s="16"/>
      <c r="O15" s="16"/>
      <c r="P15" s="24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166</v>
      </c>
      <c r="C16" s="9" t="s">
        <v>167</v>
      </c>
      <c r="D16" s="8" t="s">
        <v>98</v>
      </c>
      <c r="E16" s="8" t="s">
        <v>99</v>
      </c>
      <c r="F16" s="8" t="s">
        <v>168</v>
      </c>
      <c r="G16" s="8" t="s">
        <v>169</v>
      </c>
      <c r="H16" s="16">
        <v>89700</v>
      </c>
      <c r="I16" s="16">
        <v>89700</v>
      </c>
      <c r="J16" s="16"/>
      <c r="K16" s="16"/>
      <c r="L16" s="16">
        <v>89700</v>
      </c>
      <c r="M16" s="16"/>
      <c r="N16" s="16"/>
      <c r="O16" s="16"/>
      <c r="P16" s="24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166</v>
      </c>
      <c r="C17" s="9" t="s">
        <v>167</v>
      </c>
      <c r="D17" s="8" t="s">
        <v>98</v>
      </c>
      <c r="E17" s="8" t="s">
        <v>99</v>
      </c>
      <c r="F17" s="8" t="s">
        <v>168</v>
      </c>
      <c r="G17" s="8" t="s">
        <v>169</v>
      </c>
      <c r="H17" s="16">
        <v>300300</v>
      </c>
      <c r="I17" s="16">
        <v>300300</v>
      </c>
      <c r="J17" s="16"/>
      <c r="K17" s="16"/>
      <c r="L17" s="16">
        <v>300300</v>
      </c>
      <c r="M17" s="16"/>
      <c r="N17" s="16"/>
      <c r="O17" s="16"/>
      <c r="P17" s="24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166</v>
      </c>
      <c r="C18" s="9" t="s">
        <v>167</v>
      </c>
      <c r="D18" s="8" t="s">
        <v>98</v>
      </c>
      <c r="E18" s="8" t="s">
        <v>99</v>
      </c>
      <c r="F18" s="8" t="s">
        <v>168</v>
      </c>
      <c r="G18" s="8" t="s">
        <v>169</v>
      </c>
      <c r="H18" s="16">
        <v>60000</v>
      </c>
      <c r="I18" s="16">
        <v>60000</v>
      </c>
      <c r="J18" s="16"/>
      <c r="K18" s="16"/>
      <c r="L18" s="16">
        <v>60000</v>
      </c>
      <c r="M18" s="16"/>
      <c r="N18" s="16"/>
      <c r="O18" s="16"/>
      <c r="P18" s="24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170</v>
      </c>
      <c r="C19" s="9" t="s">
        <v>171</v>
      </c>
      <c r="D19" s="8" t="s">
        <v>98</v>
      </c>
      <c r="E19" s="8" t="s">
        <v>99</v>
      </c>
      <c r="F19" s="8" t="s">
        <v>172</v>
      </c>
      <c r="G19" s="8" t="s">
        <v>173</v>
      </c>
      <c r="H19" s="16">
        <v>1457256</v>
      </c>
      <c r="I19" s="16">
        <v>1457256</v>
      </c>
      <c r="J19" s="16"/>
      <c r="K19" s="16"/>
      <c r="L19" s="16">
        <v>1457256</v>
      </c>
      <c r="M19" s="16"/>
      <c r="N19" s="16"/>
      <c r="O19" s="16"/>
      <c r="P19" s="24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170</v>
      </c>
      <c r="C20" s="9" t="s">
        <v>171</v>
      </c>
      <c r="D20" s="8" t="s">
        <v>98</v>
      </c>
      <c r="E20" s="8" t="s">
        <v>99</v>
      </c>
      <c r="F20" s="8" t="s">
        <v>174</v>
      </c>
      <c r="G20" s="8" t="s">
        <v>175</v>
      </c>
      <c r="H20" s="16">
        <v>215460</v>
      </c>
      <c r="I20" s="16">
        <v>215460</v>
      </c>
      <c r="J20" s="16"/>
      <c r="K20" s="16"/>
      <c r="L20" s="16">
        <v>215460</v>
      </c>
      <c r="M20" s="16"/>
      <c r="N20" s="16"/>
      <c r="O20" s="16"/>
      <c r="P20" s="24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170</v>
      </c>
      <c r="C21" s="9" t="s">
        <v>171</v>
      </c>
      <c r="D21" s="8" t="s">
        <v>98</v>
      </c>
      <c r="E21" s="8" t="s">
        <v>99</v>
      </c>
      <c r="F21" s="8" t="s">
        <v>174</v>
      </c>
      <c r="G21" s="8" t="s">
        <v>175</v>
      </c>
      <c r="H21" s="16">
        <v>6000</v>
      </c>
      <c r="I21" s="16">
        <v>6000</v>
      </c>
      <c r="J21" s="16"/>
      <c r="K21" s="16"/>
      <c r="L21" s="16">
        <v>6000</v>
      </c>
      <c r="M21" s="16"/>
      <c r="N21" s="16"/>
      <c r="O21" s="16"/>
      <c r="P21" s="24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170</v>
      </c>
      <c r="C22" s="9" t="s">
        <v>171</v>
      </c>
      <c r="D22" s="8" t="s">
        <v>98</v>
      </c>
      <c r="E22" s="8" t="s">
        <v>99</v>
      </c>
      <c r="F22" s="8" t="s">
        <v>176</v>
      </c>
      <c r="G22" s="8" t="s">
        <v>177</v>
      </c>
      <c r="H22" s="16">
        <v>7500</v>
      </c>
      <c r="I22" s="16">
        <v>7500</v>
      </c>
      <c r="J22" s="16"/>
      <c r="K22" s="16"/>
      <c r="L22" s="16">
        <v>7500</v>
      </c>
      <c r="M22" s="16"/>
      <c r="N22" s="16"/>
      <c r="O22" s="16"/>
      <c r="P22" s="24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170</v>
      </c>
      <c r="C23" s="9" t="s">
        <v>171</v>
      </c>
      <c r="D23" s="8" t="s">
        <v>98</v>
      </c>
      <c r="E23" s="8" t="s">
        <v>99</v>
      </c>
      <c r="F23" s="8" t="s">
        <v>168</v>
      </c>
      <c r="G23" s="8" t="s">
        <v>169</v>
      </c>
      <c r="H23" s="16">
        <v>750000</v>
      </c>
      <c r="I23" s="16">
        <v>750000</v>
      </c>
      <c r="J23" s="16"/>
      <c r="K23" s="16"/>
      <c r="L23" s="16">
        <v>750000</v>
      </c>
      <c r="M23" s="16"/>
      <c r="N23" s="16"/>
      <c r="O23" s="16"/>
      <c r="P23" s="24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178</v>
      </c>
      <c r="C24" s="9" t="s">
        <v>179</v>
      </c>
      <c r="D24" s="8" t="s">
        <v>75</v>
      </c>
      <c r="E24" s="8" t="s">
        <v>76</v>
      </c>
      <c r="F24" s="8" t="s">
        <v>180</v>
      </c>
      <c r="G24" s="8" t="s">
        <v>181</v>
      </c>
      <c r="H24" s="16">
        <v>108000</v>
      </c>
      <c r="I24" s="16">
        <v>108000</v>
      </c>
      <c r="J24" s="16"/>
      <c r="K24" s="16"/>
      <c r="L24" s="16">
        <v>108000</v>
      </c>
      <c r="M24" s="16"/>
      <c r="N24" s="16"/>
      <c r="O24" s="16"/>
      <c r="P24" s="24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182</v>
      </c>
      <c r="C25" s="9" t="s">
        <v>183</v>
      </c>
      <c r="D25" s="8" t="s">
        <v>98</v>
      </c>
      <c r="E25" s="8" t="s">
        <v>99</v>
      </c>
      <c r="F25" s="8" t="s">
        <v>184</v>
      </c>
      <c r="G25" s="8" t="s">
        <v>185</v>
      </c>
      <c r="H25" s="16">
        <v>36000</v>
      </c>
      <c r="I25" s="16">
        <v>36000</v>
      </c>
      <c r="J25" s="16"/>
      <c r="K25" s="16"/>
      <c r="L25" s="16">
        <v>36000</v>
      </c>
      <c r="M25" s="16"/>
      <c r="N25" s="16"/>
      <c r="O25" s="16"/>
      <c r="P25" s="24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186</v>
      </c>
      <c r="C26" s="9" t="s">
        <v>133</v>
      </c>
      <c r="D26" s="8" t="s">
        <v>98</v>
      </c>
      <c r="E26" s="8" t="s">
        <v>99</v>
      </c>
      <c r="F26" s="8" t="s">
        <v>187</v>
      </c>
      <c r="G26" s="8" t="s">
        <v>133</v>
      </c>
      <c r="H26" s="16">
        <v>10000</v>
      </c>
      <c r="I26" s="16">
        <v>10000</v>
      </c>
      <c r="J26" s="16"/>
      <c r="K26" s="16"/>
      <c r="L26" s="16">
        <v>10000</v>
      </c>
      <c r="M26" s="16"/>
      <c r="N26" s="16"/>
      <c r="O26" s="16"/>
      <c r="P26" s="24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188</v>
      </c>
      <c r="C27" s="9" t="s">
        <v>189</v>
      </c>
      <c r="D27" s="8" t="s">
        <v>98</v>
      </c>
      <c r="E27" s="8" t="s">
        <v>99</v>
      </c>
      <c r="F27" s="8" t="s">
        <v>190</v>
      </c>
      <c r="G27" s="8" t="s">
        <v>189</v>
      </c>
      <c r="H27" s="16">
        <v>37500</v>
      </c>
      <c r="I27" s="16">
        <v>37500</v>
      </c>
      <c r="J27" s="16"/>
      <c r="K27" s="16"/>
      <c r="L27" s="16">
        <v>37500</v>
      </c>
      <c r="M27" s="16"/>
      <c r="N27" s="16"/>
      <c r="O27" s="16"/>
      <c r="P27" s="24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191</v>
      </c>
      <c r="C28" s="9" t="s">
        <v>192</v>
      </c>
      <c r="D28" s="8" t="s">
        <v>98</v>
      </c>
      <c r="E28" s="8" t="s">
        <v>99</v>
      </c>
      <c r="F28" s="8" t="s">
        <v>193</v>
      </c>
      <c r="G28" s="8" t="s">
        <v>194</v>
      </c>
      <c r="H28" s="16">
        <v>12500</v>
      </c>
      <c r="I28" s="16">
        <v>12500</v>
      </c>
      <c r="J28" s="16"/>
      <c r="K28" s="16"/>
      <c r="L28" s="16">
        <v>12500</v>
      </c>
      <c r="M28" s="16"/>
      <c r="N28" s="16"/>
      <c r="O28" s="16"/>
      <c r="P28" s="24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195</v>
      </c>
      <c r="C29" s="9" t="s">
        <v>196</v>
      </c>
      <c r="D29" s="8" t="s">
        <v>75</v>
      </c>
      <c r="E29" s="8" t="s">
        <v>76</v>
      </c>
      <c r="F29" s="8" t="s">
        <v>193</v>
      </c>
      <c r="G29" s="8" t="s">
        <v>194</v>
      </c>
      <c r="H29" s="16">
        <v>10800</v>
      </c>
      <c r="I29" s="16">
        <v>10800</v>
      </c>
      <c r="J29" s="16"/>
      <c r="K29" s="16"/>
      <c r="L29" s="16">
        <v>10800</v>
      </c>
      <c r="M29" s="16"/>
      <c r="N29" s="16"/>
      <c r="O29" s="16"/>
      <c r="P29" s="24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195</v>
      </c>
      <c r="C30" s="9" t="s">
        <v>196</v>
      </c>
      <c r="D30" s="8" t="s">
        <v>98</v>
      </c>
      <c r="E30" s="8" t="s">
        <v>99</v>
      </c>
      <c r="F30" s="8" t="s">
        <v>197</v>
      </c>
      <c r="G30" s="8" t="s">
        <v>198</v>
      </c>
      <c r="H30" s="16">
        <v>92950</v>
      </c>
      <c r="I30" s="16">
        <v>92950</v>
      </c>
      <c r="J30" s="16"/>
      <c r="K30" s="16"/>
      <c r="L30" s="16">
        <v>92950</v>
      </c>
      <c r="M30" s="16"/>
      <c r="N30" s="16"/>
      <c r="O30" s="16"/>
      <c r="P30" s="24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195</v>
      </c>
      <c r="C31" s="9" t="s">
        <v>196</v>
      </c>
      <c r="D31" s="8" t="s">
        <v>98</v>
      </c>
      <c r="E31" s="8" t="s">
        <v>99</v>
      </c>
      <c r="F31" s="8" t="s">
        <v>199</v>
      </c>
      <c r="G31" s="8" t="s">
        <v>200</v>
      </c>
      <c r="H31" s="16">
        <v>30000</v>
      </c>
      <c r="I31" s="16">
        <v>30000</v>
      </c>
      <c r="J31" s="16"/>
      <c r="K31" s="16"/>
      <c r="L31" s="16">
        <v>30000</v>
      </c>
      <c r="M31" s="16"/>
      <c r="N31" s="16"/>
      <c r="O31" s="16"/>
      <c r="P31" s="24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195</v>
      </c>
      <c r="C32" s="9" t="s">
        <v>196</v>
      </c>
      <c r="D32" s="8" t="s">
        <v>98</v>
      </c>
      <c r="E32" s="8" t="s">
        <v>99</v>
      </c>
      <c r="F32" s="8" t="s">
        <v>201</v>
      </c>
      <c r="G32" s="8" t="s">
        <v>202</v>
      </c>
      <c r="H32" s="16">
        <v>10000</v>
      </c>
      <c r="I32" s="16">
        <v>10000</v>
      </c>
      <c r="J32" s="16"/>
      <c r="K32" s="16"/>
      <c r="L32" s="16">
        <v>10000</v>
      </c>
      <c r="M32" s="16"/>
      <c r="N32" s="16"/>
      <c r="O32" s="16"/>
      <c r="P32" s="24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195</v>
      </c>
      <c r="C33" s="9" t="s">
        <v>196</v>
      </c>
      <c r="D33" s="8" t="s">
        <v>98</v>
      </c>
      <c r="E33" s="8" t="s">
        <v>99</v>
      </c>
      <c r="F33" s="8" t="s">
        <v>193</v>
      </c>
      <c r="G33" s="8" t="s">
        <v>194</v>
      </c>
      <c r="H33" s="16">
        <v>95300</v>
      </c>
      <c r="I33" s="16">
        <v>95300</v>
      </c>
      <c r="J33" s="16"/>
      <c r="K33" s="16"/>
      <c r="L33" s="16">
        <v>95300</v>
      </c>
      <c r="M33" s="16"/>
      <c r="N33" s="16"/>
      <c r="O33" s="16"/>
      <c r="P33" s="24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203</v>
      </c>
      <c r="C34" s="9" t="s">
        <v>204</v>
      </c>
      <c r="D34" s="8" t="s">
        <v>79</v>
      </c>
      <c r="E34" s="8" t="s">
        <v>80</v>
      </c>
      <c r="F34" s="8" t="s">
        <v>205</v>
      </c>
      <c r="G34" s="8" t="s">
        <v>206</v>
      </c>
      <c r="H34" s="16">
        <v>403646.6</v>
      </c>
      <c r="I34" s="16">
        <v>403646.6</v>
      </c>
      <c r="J34" s="16"/>
      <c r="K34" s="16"/>
      <c r="L34" s="16">
        <v>403646.6</v>
      </c>
      <c r="M34" s="16"/>
      <c r="N34" s="16"/>
      <c r="O34" s="16"/>
      <c r="P34" s="24"/>
      <c r="Q34" s="16"/>
      <c r="R34" s="16"/>
      <c r="S34" s="16"/>
      <c r="T34" s="16"/>
      <c r="U34" s="16"/>
      <c r="V34" s="16"/>
      <c r="W34" s="16"/>
    </row>
    <row r="35" ht="18.75" customHeight="1" spans="1:23">
      <c r="A35" s="11" t="s">
        <v>32</v>
      </c>
      <c r="B35" s="11"/>
      <c r="C35" s="11"/>
      <c r="D35" s="11"/>
      <c r="E35" s="11"/>
      <c r="F35" s="11"/>
      <c r="G35" s="11"/>
      <c r="H35" s="16">
        <v>5161982.77</v>
      </c>
      <c r="I35" s="16">
        <v>5161982.77</v>
      </c>
      <c r="J35" s="16"/>
      <c r="K35" s="16"/>
      <c r="L35" s="16">
        <v>5161982.77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</sheetData>
  <mergeCells count="30">
    <mergeCell ref="A2:W2"/>
    <mergeCell ref="A3:G3"/>
    <mergeCell ref="I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2"/>
  <sheetViews>
    <sheetView showZeros="0" topLeftCell="B1" workbookViewId="0">
      <selection activeCell="C13" sqref="C1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207</v>
      </c>
    </row>
    <row r="2" ht="45" customHeight="1" spans="1:23">
      <c r="A2" s="3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tr">
        <f>"单位名称："&amp;"元江哈尼族彝族傣族自治县养殖业发展服务中心"</f>
        <v>单位名称：元江哈尼族彝族傣族自治县养殖业发展服务中心</v>
      </c>
      <c r="B3" s="4"/>
      <c r="C3" s="4"/>
      <c r="D3" s="4"/>
      <c r="E3" s="4"/>
      <c r="F3" s="4"/>
      <c r="G3" s="4"/>
      <c r="H3" s="4"/>
      <c r="I3" s="55"/>
      <c r="J3" s="55"/>
      <c r="K3" s="55"/>
      <c r="L3" s="55"/>
      <c r="M3" s="5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209</v>
      </c>
      <c r="B4" s="12" t="s">
        <v>139</v>
      </c>
      <c r="C4" s="12" t="s">
        <v>140</v>
      </c>
      <c r="D4" s="12" t="s">
        <v>210</v>
      </c>
      <c r="E4" s="12" t="s">
        <v>141</v>
      </c>
      <c r="F4" s="12" t="s">
        <v>142</v>
      </c>
      <c r="G4" s="12" t="s">
        <v>211</v>
      </c>
      <c r="H4" s="12" t="s">
        <v>144</v>
      </c>
      <c r="I4" s="31" t="s">
        <v>32</v>
      </c>
      <c r="J4" s="31" t="s">
        <v>212</v>
      </c>
      <c r="K4" s="12"/>
      <c r="L4" s="12"/>
      <c r="M4" s="12"/>
      <c r="N4" s="12" t="s">
        <v>146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31" t="s">
        <v>147</v>
      </c>
      <c r="J5" s="31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31"/>
      <c r="J6" s="31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31"/>
      <c r="J7" s="31" t="s">
        <v>34</v>
      </c>
      <c r="K7" s="12" t="s">
        <v>213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214</v>
      </c>
      <c r="D9" s="8"/>
      <c r="E9" s="8"/>
      <c r="F9" s="8"/>
      <c r="G9" s="8"/>
      <c r="H9" s="8"/>
      <c r="I9" s="10">
        <v>129600</v>
      </c>
      <c r="J9" s="10">
        <v>129600</v>
      </c>
      <c r="K9" s="10">
        <v>129600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215</v>
      </c>
      <c r="B10" s="8" t="s">
        <v>216</v>
      </c>
      <c r="C10" s="9" t="s">
        <v>214</v>
      </c>
      <c r="D10" s="8" t="s">
        <v>56</v>
      </c>
      <c r="E10" s="8" t="s">
        <v>101</v>
      </c>
      <c r="F10" s="8" t="s">
        <v>102</v>
      </c>
      <c r="G10" s="8" t="s">
        <v>217</v>
      </c>
      <c r="H10" s="8" t="s">
        <v>218</v>
      </c>
      <c r="I10" s="10">
        <v>129600</v>
      </c>
      <c r="J10" s="10">
        <v>129600</v>
      </c>
      <c r="K10" s="10">
        <v>129600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4"/>
      <c r="B11" s="24"/>
      <c r="C11" s="9" t="s">
        <v>219</v>
      </c>
      <c r="D11" s="24"/>
      <c r="E11" s="24"/>
      <c r="F11" s="24"/>
      <c r="G11" s="24"/>
      <c r="H11" s="24"/>
      <c r="I11" s="10">
        <v>172800</v>
      </c>
      <c r="J11" s="10">
        <v>172800</v>
      </c>
      <c r="K11" s="10">
        <v>172800</v>
      </c>
      <c r="L11" s="10"/>
      <c r="M11" s="10"/>
      <c r="N11" s="10"/>
      <c r="O11" s="10"/>
      <c r="P11" s="24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215</v>
      </c>
      <c r="B12" s="8" t="s">
        <v>220</v>
      </c>
      <c r="C12" s="9" t="s">
        <v>219</v>
      </c>
      <c r="D12" s="8" t="s">
        <v>56</v>
      </c>
      <c r="E12" s="8" t="s">
        <v>101</v>
      </c>
      <c r="F12" s="8" t="s">
        <v>102</v>
      </c>
      <c r="G12" s="8" t="s">
        <v>221</v>
      </c>
      <c r="H12" s="8" t="s">
        <v>222</v>
      </c>
      <c r="I12" s="10">
        <v>172800</v>
      </c>
      <c r="J12" s="10">
        <v>172800</v>
      </c>
      <c r="K12" s="10">
        <v>172800</v>
      </c>
      <c r="L12" s="10"/>
      <c r="M12" s="10"/>
      <c r="N12" s="10"/>
      <c r="O12" s="10"/>
      <c r="P12" s="24"/>
      <c r="Q12" s="10"/>
      <c r="R12" s="10"/>
      <c r="S12" s="10"/>
      <c r="T12" s="10"/>
      <c r="U12" s="10"/>
      <c r="V12" s="10"/>
      <c r="W12" s="10"/>
    </row>
    <row r="13" ht="18.75" customHeight="1" spans="1:23">
      <c r="A13" s="24"/>
      <c r="B13" s="24"/>
      <c r="C13" s="9" t="s">
        <v>223</v>
      </c>
      <c r="D13" s="24"/>
      <c r="E13" s="24"/>
      <c r="F13" s="24"/>
      <c r="G13" s="24"/>
      <c r="H13" s="24"/>
      <c r="I13" s="10">
        <v>8946</v>
      </c>
      <c r="J13" s="10">
        <v>8946</v>
      </c>
      <c r="K13" s="10">
        <v>8946</v>
      </c>
      <c r="L13" s="10"/>
      <c r="M13" s="10"/>
      <c r="N13" s="10"/>
      <c r="O13" s="10"/>
      <c r="P13" s="24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215</v>
      </c>
      <c r="B14" s="8" t="s">
        <v>224</v>
      </c>
      <c r="C14" s="9" t="s">
        <v>223</v>
      </c>
      <c r="D14" s="8" t="s">
        <v>56</v>
      </c>
      <c r="E14" s="8" t="s">
        <v>127</v>
      </c>
      <c r="F14" s="8" t="s">
        <v>83</v>
      </c>
      <c r="G14" s="8" t="s">
        <v>225</v>
      </c>
      <c r="H14" s="8" t="s">
        <v>226</v>
      </c>
      <c r="I14" s="10">
        <v>8946</v>
      </c>
      <c r="J14" s="10">
        <v>8946</v>
      </c>
      <c r="K14" s="10">
        <v>8946</v>
      </c>
      <c r="L14" s="10"/>
      <c r="M14" s="10"/>
      <c r="N14" s="10"/>
      <c r="O14" s="10"/>
      <c r="P14" s="24"/>
      <c r="Q14" s="10"/>
      <c r="R14" s="10"/>
      <c r="S14" s="10"/>
      <c r="T14" s="10"/>
      <c r="U14" s="10"/>
      <c r="V14" s="10"/>
      <c r="W14" s="10"/>
    </row>
    <row r="15" ht="18.75" customHeight="1" spans="1:23">
      <c r="A15" s="24"/>
      <c r="B15" s="24"/>
      <c r="C15" s="9" t="s">
        <v>227</v>
      </c>
      <c r="D15" s="24"/>
      <c r="E15" s="24"/>
      <c r="F15" s="24"/>
      <c r="G15" s="24"/>
      <c r="H15" s="24"/>
      <c r="I15" s="10">
        <v>185241.96</v>
      </c>
      <c r="J15" s="10"/>
      <c r="K15" s="10"/>
      <c r="L15" s="10"/>
      <c r="M15" s="10"/>
      <c r="N15" s="10"/>
      <c r="O15" s="10"/>
      <c r="P15" s="24"/>
      <c r="Q15" s="10"/>
      <c r="R15" s="10">
        <v>185241.96</v>
      </c>
      <c r="S15" s="10"/>
      <c r="T15" s="10"/>
      <c r="U15" s="10"/>
      <c r="V15" s="10"/>
      <c r="W15" s="10">
        <v>185241.96</v>
      </c>
    </row>
    <row r="16" ht="18.75" customHeight="1" spans="1:23">
      <c r="A16" s="8" t="s">
        <v>228</v>
      </c>
      <c r="B16" s="8" t="s">
        <v>229</v>
      </c>
      <c r="C16" s="9" t="s">
        <v>227</v>
      </c>
      <c r="D16" s="8" t="s">
        <v>56</v>
      </c>
      <c r="E16" s="8" t="s">
        <v>230</v>
      </c>
      <c r="F16" s="8" t="s">
        <v>100</v>
      </c>
      <c r="G16" s="8" t="s">
        <v>231</v>
      </c>
      <c r="H16" s="8" t="s">
        <v>232</v>
      </c>
      <c r="I16" s="10">
        <v>4767.6</v>
      </c>
      <c r="J16" s="10"/>
      <c r="K16" s="10"/>
      <c r="L16" s="10"/>
      <c r="M16" s="10"/>
      <c r="N16" s="10"/>
      <c r="O16" s="10"/>
      <c r="P16" s="24"/>
      <c r="Q16" s="10"/>
      <c r="R16" s="10">
        <v>4767.6</v>
      </c>
      <c r="S16" s="10"/>
      <c r="T16" s="10"/>
      <c r="U16" s="10"/>
      <c r="V16" s="10"/>
      <c r="W16" s="10">
        <v>4767.6</v>
      </c>
    </row>
    <row r="17" ht="18.75" customHeight="1" spans="1:23">
      <c r="A17" s="8" t="s">
        <v>228</v>
      </c>
      <c r="B17" s="8" t="s">
        <v>229</v>
      </c>
      <c r="C17" s="9" t="s">
        <v>227</v>
      </c>
      <c r="D17" s="8" t="s">
        <v>56</v>
      </c>
      <c r="E17" s="8" t="s">
        <v>230</v>
      </c>
      <c r="F17" s="8" t="s">
        <v>100</v>
      </c>
      <c r="G17" s="8" t="s">
        <v>231</v>
      </c>
      <c r="H17" s="8" t="s">
        <v>232</v>
      </c>
      <c r="I17" s="10">
        <v>100000</v>
      </c>
      <c r="J17" s="10"/>
      <c r="K17" s="10"/>
      <c r="L17" s="10"/>
      <c r="M17" s="10"/>
      <c r="N17" s="10"/>
      <c r="O17" s="10"/>
      <c r="P17" s="24"/>
      <c r="Q17" s="10"/>
      <c r="R17" s="10">
        <v>100000</v>
      </c>
      <c r="S17" s="10"/>
      <c r="T17" s="10"/>
      <c r="U17" s="10"/>
      <c r="V17" s="10"/>
      <c r="W17" s="10">
        <v>100000</v>
      </c>
    </row>
    <row r="18" ht="18.75" customHeight="1" spans="1:23">
      <c r="A18" s="8" t="s">
        <v>228</v>
      </c>
      <c r="B18" s="8" t="s">
        <v>229</v>
      </c>
      <c r="C18" s="9" t="s">
        <v>227</v>
      </c>
      <c r="D18" s="8" t="s">
        <v>56</v>
      </c>
      <c r="E18" s="8" t="s">
        <v>230</v>
      </c>
      <c r="F18" s="8" t="s">
        <v>100</v>
      </c>
      <c r="G18" s="8" t="s">
        <v>231</v>
      </c>
      <c r="H18" s="8" t="s">
        <v>232</v>
      </c>
      <c r="I18" s="10">
        <v>50653.58</v>
      </c>
      <c r="J18" s="10"/>
      <c r="K18" s="10"/>
      <c r="L18" s="10"/>
      <c r="M18" s="10"/>
      <c r="N18" s="10"/>
      <c r="O18" s="10"/>
      <c r="P18" s="24"/>
      <c r="Q18" s="10"/>
      <c r="R18" s="10">
        <v>50653.58</v>
      </c>
      <c r="S18" s="10"/>
      <c r="T18" s="10"/>
      <c r="U18" s="10"/>
      <c r="V18" s="10"/>
      <c r="W18" s="10">
        <v>50653.58</v>
      </c>
    </row>
    <row r="19" ht="18.75" customHeight="1" spans="1:23">
      <c r="A19" s="8" t="s">
        <v>228</v>
      </c>
      <c r="B19" s="8" t="s">
        <v>229</v>
      </c>
      <c r="C19" s="9" t="s">
        <v>227</v>
      </c>
      <c r="D19" s="8" t="s">
        <v>56</v>
      </c>
      <c r="E19" s="8" t="s">
        <v>230</v>
      </c>
      <c r="F19" s="8" t="s">
        <v>100</v>
      </c>
      <c r="G19" s="8" t="s">
        <v>231</v>
      </c>
      <c r="H19" s="8" t="s">
        <v>232</v>
      </c>
      <c r="I19" s="10">
        <v>5808.19</v>
      </c>
      <c r="J19" s="10"/>
      <c r="K19" s="10"/>
      <c r="L19" s="10"/>
      <c r="M19" s="10"/>
      <c r="N19" s="10"/>
      <c r="O19" s="10"/>
      <c r="P19" s="24"/>
      <c r="Q19" s="10"/>
      <c r="R19" s="10">
        <v>5808.19</v>
      </c>
      <c r="S19" s="10"/>
      <c r="T19" s="10"/>
      <c r="U19" s="10"/>
      <c r="V19" s="10"/>
      <c r="W19" s="10">
        <v>5808.19</v>
      </c>
    </row>
    <row r="20" ht="18.75" customHeight="1" spans="1:23">
      <c r="A20" s="8" t="s">
        <v>228</v>
      </c>
      <c r="B20" s="8" t="s">
        <v>229</v>
      </c>
      <c r="C20" s="9" t="s">
        <v>227</v>
      </c>
      <c r="D20" s="8" t="s">
        <v>56</v>
      </c>
      <c r="E20" s="8" t="s">
        <v>230</v>
      </c>
      <c r="F20" s="8" t="s">
        <v>100</v>
      </c>
      <c r="G20" s="8" t="s">
        <v>231</v>
      </c>
      <c r="H20" s="8" t="s">
        <v>232</v>
      </c>
      <c r="I20" s="10">
        <v>4503.81</v>
      </c>
      <c r="J20" s="10"/>
      <c r="K20" s="10"/>
      <c r="L20" s="10"/>
      <c r="M20" s="10"/>
      <c r="N20" s="10"/>
      <c r="O20" s="10"/>
      <c r="P20" s="24"/>
      <c r="Q20" s="10"/>
      <c r="R20" s="10">
        <v>4503.81</v>
      </c>
      <c r="S20" s="10"/>
      <c r="T20" s="10"/>
      <c r="U20" s="10"/>
      <c r="V20" s="10"/>
      <c r="W20" s="10">
        <v>4503.81</v>
      </c>
    </row>
    <row r="21" ht="18.75" customHeight="1" spans="1:23">
      <c r="A21" s="8" t="s">
        <v>228</v>
      </c>
      <c r="B21" s="8" t="s">
        <v>229</v>
      </c>
      <c r="C21" s="9" t="s">
        <v>227</v>
      </c>
      <c r="D21" s="8" t="s">
        <v>56</v>
      </c>
      <c r="E21" s="8" t="s">
        <v>230</v>
      </c>
      <c r="F21" s="8" t="s">
        <v>100</v>
      </c>
      <c r="G21" s="8" t="s">
        <v>231</v>
      </c>
      <c r="H21" s="8" t="s">
        <v>232</v>
      </c>
      <c r="I21" s="10">
        <v>19508.78</v>
      </c>
      <c r="J21" s="10"/>
      <c r="K21" s="10"/>
      <c r="L21" s="10"/>
      <c r="M21" s="10"/>
      <c r="N21" s="10"/>
      <c r="O21" s="10"/>
      <c r="P21" s="24"/>
      <c r="Q21" s="10"/>
      <c r="R21" s="10">
        <v>19508.78</v>
      </c>
      <c r="S21" s="10"/>
      <c r="T21" s="10"/>
      <c r="U21" s="10"/>
      <c r="V21" s="10"/>
      <c r="W21" s="10">
        <v>19508.78</v>
      </c>
    </row>
    <row r="22" ht="18.75" customHeight="1" spans="1:23">
      <c r="A22" s="11" t="s">
        <v>32</v>
      </c>
      <c r="B22" s="11"/>
      <c r="C22" s="11"/>
      <c r="D22" s="11"/>
      <c r="E22" s="11"/>
      <c r="F22" s="11"/>
      <c r="G22" s="11"/>
      <c r="H22" s="11"/>
      <c r="I22" s="10">
        <v>496587.96</v>
      </c>
      <c r="J22" s="10">
        <v>311346</v>
      </c>
      <c r="K22" s="10">
        <v>311346</v>
      </c>
      <c r="L22" s="10"/>
      <c r="M22" s="10"/>
      <c r="N22" s="10"/>
      <c r="O22" s="10"/>
      <c r="P22" s="10"/>
      <c r="Q22" s="10"/>
      <c r="R22" s="10">
        <v>185241.96</v>
      </c>
      <c r="S22" s="10"/>
      <c r="T22" s="10"/>
      <c r="U22" s="10"/>
      <c r="V22" s="10"/>
      <c r="W22" s="10">
        <v>185241.96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topLeftCell="A19" workbookViewId="0">
      <selection activeCell="B26" sqref="B26"/>
    </sheetView>
  </sheetViews>
  <sheetFormatPr defaultColWidth="8.85" defaultRowHeight="15" customHeight="1"/>
  <cols>
    <col min="1" max="1" width="37.25" customWidth="1"/>
    <col min="2" max="2" width="46.87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39.25" customWidth="1"/>
  </cols>
  <sheetData>
    <row r="1" customHeight="1" spans="1:10">
      <c r="A1" s="21" t="s">
        <v>233</v>
      </c>
      <c r="B1" s="21"/>
      <c r="C1" s="21"/>
      <c r="D1" s="21"/>
      <c r="E1" s="21"/>
      <c r="F1" s="21"/>
      <c r="G1" s="21"/>
      <c r="H1" s="21"/>
      <c r="I1" s="21"/>
      <c r="J1" s="21"/>
    </row>
    <row r="2" ht="45" customHeight="1" spans="1:10">
      <c r="A2" s="32" t="s">
        <v>234</v>
      </c>
      <c r="B2" s="32"/>
      <c r="C2" s="32"/>
      <c r="D2" s="32"/>
      <c r="E2" s="32"/>
      <c r="F2" s="32"/>
      <c r="G2" s="32"/>
      <c r="H2" s="32"/>
      <c r="I2" s="32"/>
      <c r="J2" s="32"/>
    </row>
    <row r="3" ht="20.25" customHeight="1" spans="1:10">
      <c r="A3" s="20" t="str">
        <f>"单位名称："&amp;"元江哈尼族彝族傣族自治县养殖业发展服务中心"</f>
        <v>单位名称：元江哈尼族彝族傣族自治县养殖业发展服务中心</v>
      </c>
      <c r="B3" s="20"/>
      <c r="C3" s="20"/>
      <c r="D3" s="20"/>
      <c r="E3" s="20"/>
      <c r="F3" s="20"/>
      <c r="G3" s="20"/>
      <c r="H3" s="20"/>
      <c r="I3" s="20"/>
      <c r="J3" s="20"/>
    </row>
    <row r="4" ht="20.25" customHeight="1" spans="1:10">
      <c r="A4" s="33" t="s">
        <v>235</v>
      </c>
      <c r="B4" s="33" t="s">
        <v>236</v>
      </c>
      <c r="C4" s="33" t="s">
        <v>237</v>
      </c>
      <c r="D4" s="33" t="s">
        <v>238</v>
      </c>
      <c r="E4" s="33" t="s">
        <v>239</v>
      </c>
      <c r="F4" s="33" t="s">
        <v>240</v>
      </c>
      <c r="G4" s="33" t="s">
        <v>241</v>
      </c>
      <c r="H4" s="33" t="s">
        <v>242</v>
      </c>
      <c r="I4" s="33" t="s">
        <v>243</v>
      </c>
      <c r="J4" s="33" t="s">
        <v>244</v>
      </c>
    </row>
    <row r="5" ht="46.5" customHeight="1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4" t="s">
        <v>56</v>
      </c>
      <c r="B7" s="24"/>
      <c r="C7" s="24"/>
      <c r="E7" s="39"/>
      <c r="F7" s="39"/>
      <c r="G7" s="39"/>
      <c r="H7" s="39"/>
      <c r="I7" s="39"/>
      <c r="J7" s="39"/>
    </row>
    <row r="8" ht="133" customHeight="1" spans="1:10">
      <c r="A8" s="50" t="s">
        <v>219</v>
      </c>
      <c r="B8" s="24" t="s">
        <v>245</v>
      </c>
      <c r="C8" s="25"/>
      <c r="D8" s="25"/>
      <c r="E8" s="39"/>
      <c r="F8" s="39"/>
      <c r="G8" s="39"/>
      <c r="H8" s="39"/>
      <c r="I8" s="39"/>
      <c r="J8" s="39"/>
    </row>
    <row r="9" ht="33" customHeight="1" spans="1:10">
      <c r="A9" s="24"/>
      <c r="B9" s="24"/>
      <c r="C9" s="24" t="s">
        <v>246</v>
      </c>
      <c r="D9" s="51" t="s">
        <v>247</v>
      </c>
      <c r="E9" s="52" t="s">
        <v>248</v>
      </c>
      <c r="F9" s="40" t="s">
        <v>249</v>
      </c>
      <c r="G9" s="25" t="s">
        <v>250</v>
      </c>
      <c r="H9" s="40" t="s">
        <v>251</v>
      </c>
      <c r="I9" s="40" t="s">
        <v>252</v>
      </c>
      <c r="J9" s="52" t="s">
        <v>253</v>
      </c>
    </row>
    <row r="10" ht="25" customHeight="1" spans="1:10">
      <c r="A10" s="24"/>
      <c r="B10" s="24"/>
      <c r="C10" s="24" t="s">
        <v>246</v>
      </c>
      <c r="D10" s="51" t="s">
        <v>254</v>
      </c>
      <c r="E10" s="52" t="s">
        <v>255</v>
      </c>
      <c r="F10" s="40" t="s">
        <v>249</v>
      </c>
      <c r="G10" s="25" t="s">
        <v>256</v>
      </c>
      <c r="H10" s="40" t="s">
        <v>257</v>
      </c>
      <c r="I10" s="40" t="s">
        <v>252</v>
      </c>
      <c r="J10" s="52" t="s">
        <v>258</v>
      </c>
    </row>
    <row r="11" ht="27" customHeight="1" spans="1:10">
      <c r="A11" s="24"/>
      <c r="B11" s="24"/>
      <c r="C11" s="24" t="s">
        <v>259</v>
      </c>
      <c r="D11" s="51" t="s">
        <v>260</v>
      </c>
      <c r="E11" s="52" t="s">
        <v>261</v>
      </c>
      <c r="F11" s="40" t="s">
        <v>262</v>
      </c>
      <c r="G11" s="25" t="s">
        <v>256</v>
      </c>
      <c r="H11" s="40" t="s">
        <v>257</v>
      </c>
      <c r="I11" s="40" t="s">
        <v>252</v>
      </c>
      <c r="J11" s="52" t="s">
        <v>263</v>
      </c>
    </row>
    <row r="12" ht="36" customHeight="1" spans="1:10">
      <c r="A12" s="24"/>
      <c r="B12" s="24"/>
      <c r="C12" s="24" t="s">
        <v>259</v>
      </c>
      <c r="D12" s="51" t="s">
        <v>264</v>
      </c>
      <c r="E12" s="52" t="s">
        <v>265</v>
      </c>
      <c r="F12" s="40" t="s">
        <v>262</v>
      </c>
      <c r="G12" s="25" t="s">
        <v>256</v>
      </c>
      <c r="H12" s="40" t="s">
        <v>266</v>
      </c>
      <c r="I12" s="40" t="s">
        <v>252</v>
      </c>
      <c r="J12" s="52" t="s">
        <v>267</v>
      </c>
    </row>
    <row r="13" ht="25" customHeight="1" spans="1:10">
      <c r="A13" s="24"/>
      <c r="B13" s="24"/>
      <c r="C13" s="24" t="s">
        <v>268</v>
      </c>
      <c r="D13" s="51" t="s">
        <v>269</v>
      </c>
      <c r="E13" s="52" t="s">
        <v>270</v>
      </c>
      <c r="F13" s="40" t="s">
        <v>262</v>
      </c>
      <c r="G13" s="25" t="s">
        <v>256</v>
      </c>
      <c r="H13" s="40" t="s">
        <v>257</v>
      </c>
      <c r="I13" s="40" t="s">
        <v>252</v>
      </c>
      <c r="J13" s="52" t="s">
        <v>271</v>
      </c>
    </row>
    <row r="14" ht="20.25" customHeight="1" spans="1:10">
      <c r="A14" s="50" t="s">
        <v>223</v>
      </c>
      <c r="B14" s="24" t="s">
        <v>272</v>
      </c>
      <c r="C14" s="24"/>
      <c r="D14" s="24"/>
      <c r="E14" s="24"/>
      <c r="F14" s="24"/>
      <c r="G14" s="24"/>
      <c r="H14" s="24"/>
      <c r="I14" s="24"/>
      <c r="J14" s="24"/>
    </row>
    <row r="15" ht="20.25" customHeight="1" spans="1:10">
      <c r="A15" s="24"/>
      <c r="B15" s="24"/>
      <c r="C15" s="24" t="s">
        <v>246</v>
      </c>
      <c r="D15" s="51" t="s">
        <v>247</v>
      </c>
      <c r="E15" s="52" t="s">
        <v>248</v>
      </c>
      <c r="F15" s="40" t="s">
        <v>262</v>
      </c>
      <c r="G15" s="25" t="s">
        <v>273</v>
      </c>
      <c r="H15" s="40" t="s">
        <v>274</v>
      </c>
      <c r="I15" s="40" t="s">
        <v>252</v>
      </c>
      <c r="J15" s="52" t="s">
        <v>275</v>
      </c>
    </row>
    <row r="16" ht="20.25" customHeight="1" spans="1:10">
      <c r="A16" s="24"/>
      <c r="B16" s="24"/>
      <c r="C16" s="24" t="s">
        <v>246</v>
      </c>
      <c r="D16" s="51" t="s">
        <v>276</v>
      </c>
      <c r="E16" s="52" t="s">
        <v>277</v>
      </c>
      <c r="F16" s="40" t="s">
        <v>249</v>
      </c>
      <c r="G16" s="25" t="s">
        <v>278</v>
      </c>
      <c r="H16" s="40" t="s">
        <v>257</v>
      </c>
      <c r="I16" s="40" t="s">
        <v>252</v>
      </c>
      <c r="J16" s="52" t="s">
        <v>275</v>
      </c>
    </row>
    <row r="17" ht="20.25" customHeight="1" spans="1:10">
      <c r="A17" s="24"/>
      <c r="B17" s="24"/>
      <c r="C17" s="24" t="s">
        <v>259</v>
      </c>
      <c r="D17" s="51" t="s">
        <v>260</v>
      </c>
      <c r="E17" s="52" t="s">
        <v>261</v>
      </c>
      <c r="F17" s="40" t="s">
        <v>262</v>
      </c>
      <c r="G17" s="25" t="s">
        <v>279</v>
      </c>
      <c r="H17" s="40" t="s">
        <v>280</v>
      </c>
      <c r="I17" s="40" t="s">
        <v>252</v>
      </c>
      <c r="J17" s="52" t="s">
        <v>275</v>
      </c>
    </row>
    <row r="18" ht="20.25" customHeight="1" spans="1:10">
      <c r="A18" s="24"/>
      <c r="B18" s="24"/>
      <c r="C18" s="24" t="s">
        <v>259</v>
      </c>
      <c r="D18" s="51" t="s">
        <v>264</v>
      </c>
      <c r="E18" s="52" t="s">
        <v>265</v>
      </c>
      <c r="F18" s="40" t="s">
        <v>281</v>
      </c>
      <c r="G18" s="25" t="s">
        <v>282</v>
      </c>
      <c r="H18" s="40" t="s">
        <v>283</v>
      </c>
      <c r="I18" s="40" t="s">
        <v>252</v>
      </c>
      <c r="J18" s="52" t="s">
        <v>275</v>
      </c>
    </row>
    <row r="19" ht="20.25" customHeight="1" spans="1:10">
      <c r="A19" s="24"/>
      <c r="B19" s="24"/>
      <c r="C19" s="24" t="s">
        <v>268</v>
      </c>
      <c r="D19" s="51" t="s">
        <v>269</v>
      </c>
      <c r="E19" s="52" t="s">
        <v>270</v>
      </c>
      <c r="F19" s="40" t="s">
        <v>262</v>
      </c>
      <c r="G19" s="25" t="s">
        <v>256</v>
      </c>
      <c r="H19" s="40" t="s">
        <v>257</v>
      </c>
      <c r="I19" s="40" t="s">
        <v>252</v>
      </c>
      <c r="J19" s="52" t="s">
        <v>284</v>
      </c>
    </row>
    <row r="20" ht="120" customHeight="1" spans="1:10">
      <c r="A20" s="50" t="s">
        <v>227</v>
      </c>
      <c r="B20" s="53" t="s">
        <v>285</v>
      </c>
      <c r="C20" s="24"/>
      <c r="D20" s="24"/>
      <c r="E20" s="24"/>
      <c r="F20" s="24"/>
      <c r="G20" s="24"/>
      <c r="H20" s="24"/>
      <c r="I20" s="24"/>
      <c r="J20" s="24"/>
    </row>
    <row r="21" ht="20.25" customHeight="1" spans="1:10">
      <c r="A21" s="24"/>
      <c r="B21" s="24"/>
      <c r="C21" s="24" t="s">
        <v>246</v>
      </c>
      <c r="D21" s="51" t="s">
        <v>247</v>
      </c>
      <c r="E21" s="52" t="s">
        <v>248</v>
      </c>
      <c r="F21" s="40" t="s">
        <v>262</v>
      </c>
      <c r="G21" s="25" t="s">
        <v>256</v>
      </c>
      <c r="H21" s="40" t="s">
        <v>257</v>
      </c>
      <c r="I21" s="40" t="s">
        <v>252</v>
      </c>
      <c r="J21" s="52" t="s">
        <v>286</v>
      </c>
    </row>
    <row r="22" ht="20.25" customHeight="1" spans="1:10">
      <c r="A22" s="24"/>
      <c r="B22" s="24"/>
      <c r="C22" s="24" t="s">
        <v>246</v>
      </c>
      <c r="D22" s="51" t="s">
        <v>276</v>
      </c>
      <c r="E22" s="52" t="s">
        <v>287</v>
      </c>
      <c r="F22" s="40" t="s">
        <v>249</v>
      </c>
      <c r="G22" s="25" t="s">
        <v>288</v>
      </c>
      <c r="H22" s="40" t="s">
        <v>266</v>
      </c>
      <c r="I22" s="40" t="s">
        <v>252</v>
      </c>
      <c r="J22" s="52" t="s">
        <v>289</v>
      </c>
    </row>
    <row r="23" ht="20.25" customHeight="1" spans="1:10">
      <c r="A23" s="24"/>
      <c r="B23" s="24"/>
      <c r="C23" s="24" t="s">
        <v>259</v>
      </c>
      <c r="D23" s="51" t="s">
        <v>260</v>
      </c>
      <c r="E23" s="52" t="s">
        <v>261</v>
      </c>
      <c r="F23" s="40" t="s">
        <v>262</v>
      </c>
      <c r="G23" s="25" t="s">
        <v>256</v>
      </c>
      <c r="H23" s="40" t="s">
        <v>257</v>
      </c>
      <c r="I23" s="40" t="s">
        <v>252</v>
      </c>
      <c r="J23" s="52" t="s">
        <v>290</v>
      </c>
    </row>
    <row r="24" ht="20.25" customHeight="1" spans="1:10">
      <c r="A24" s="24"/>
      <c r="B24" s="24"/>
      <c r="C24" s="24" t="s">
        <v>259</v>
      </c>
      <c r="D24" s="51" t="s">
        <v>264</v>
      </c>
      <c r="E24" s="52" t="s">
        <v>265</v>
      </c>
      <c r="F24" s="40" t="s">
        <v>262</v>
      </c>
      <c r="G24" s="25" t="s">
        <v>256</v>
      </c>
      <c r="H24" s="40" t="s">
        <v>257</v>
      </c>
      <c r="I24" s="40" t="s">
        <v>252</v>
      </c>
      <c r="J24" s="52" t="s">
        <v>291</v>
      </c>
    </row>
    <row r="25" ht="20.25" customHeight="1" spans="1:10">
      <c r="A25" s="24"/>
      <c r="B25" s="24"/>
      <c r="C25" s="24" t="s">
        <v>268</v>
      </c>
      <c r="D25" s="51" t="s">
        <v>269</v>
      </c>
      <c r="E25" s="52" t="s">
        <v>270</v>
      </c>
      <c r="F25" s="40" t="s">
        <v>262</v>
      </c>
      <c r="G25" s="25" t="s">
        <v>279</v>
      </c>
      <c r="H25" s="40" t="s">
        <v>257</v>
      </c>
      <c r="I25" s="40" t="s">
        <v>252</v>
      </c>
      <c r="J25" s="52" t="s">
        <v>292</v>
      </c>
    </row>
    <row r="26" ht="90" customHeight="1" spans="1:10">
      <c r="A26" s="50" t="s">
        <v>214</v>
      </c>
      <c r="B26" s="24" t="s">
        <v>293</v>
      </c>
      <c r="C26" s="24"/>
      <c r="D26" s="24"/>
      <c r="E26" s="24"/>
      <c r="F26" s="24"/>
      <c r="G26" s="24"/>
      <c r="H26" s="24"/>
      <c r="I26" s="24"/>
      <c r="J26" s="24"/>
    </row>
    <row r="27" ht="20.25" customHeight="1" spans="1:10">
      <c r="A27" s="24"/>
      <c r="B27" s="24"/>
      <c r="C27" s="24" t="s">
        <v>246</v>
      </c>
      <c r="D27" s="51" t="s">
        <v>247</v>
      </c>
      <c r="E27" s="52" t="s">
        <v>294</v>
      </c>
      <c r="F27" s="40" t="s">
        <v>249</v>
      </c>
      <c r="G27" s="25" t="s">
        <v>295</v>
      </c>
      <c r="H27" s="40" t="s">
        <v>296</v>
      </c>
      <c r="I27" s="40" t="s">
        <v>252</v>
      </c>
      <c r="J27" s="52" t="s">
        <v>297</v>
      </c>
    </row>
    <row r="28" ht="24" customHeight="1" spans="1:10">
      <c r="A28" s="24"/>
      <c r="B28" s="24"/>
      <c r="C28" s="24" t="s">
        <v>246</v>
      </c>
      <c r="D28" s="51" t="s">
        <v>254</v>
      </c>
      <c r="E28" s="52" t="s">
        <v>255</v>
      </c>
      <c r="F28" s="40" t="s">
        <v>262</v>
      </c>
      <c r="G28" s="25" t="s">
        <v>279</v>
      </c>
      <c r="H28" s="40" t="s">
        <v>257</v>
      </c>
      <c r="I28" s="40" t="s">
        <v>252</v>
      </c>
      <c r="J28" s="52" t="s">
        <v>298</v>
      </c>
    </row>
    <row r="29" ht="25" customHeight="1" spans="1:10">
      <c r="A29" s="24"/>
      <c r="B29" s="24"/>
      <c r="C29" s="24" t="s">
        <v>259</v>
      </c>
      <c r="D29" s="51" t="s">
        <v>260</v>
      </c>
      <c r="E29" s="52" t="s">
        <v>299</v>
      </c>
      <c r="F29" s="40" t="s">
        <v>262</v>
      </c>
      <c r="G29" s="25" t="s">
        <v>278</v>
      </c>
      <c r="H29" s="40" t="s">
        <v>257</v>
      </c>
      <c r="I29" s="40" t="s">
        <v>252</v>
      </c>
      <c r="J29" s="52" t="s">
        <v>300</v>
      </c>
    </row>
    <row r="30" ht="27" customHeight="1" spans="1:10">
      <c r="A30" s="24"/>
      <c r="B30" s="24"/>
      <c r="C30" s="24" t="s">
        <v>259</v>
      </c>
      <c r="D30" s="51" t="s">
        <v>264</v>
      </c>
      <c r="E30" s="52" t="s">
        <v>301</v>
      </c>
      <c r="F30" s="40" t="s">
        <v>262</v>
      </c>
      <c r="G30" s="25" t="s">
        <v>256</v>
      </c>
      <c r="H30" s="40" t="s">
        <v>257</v>
      </c>
      <c r="I30" s="40" t="s">
        <v>252</v>
      </c>
      <c r="J30" s="52" t="s">
        <v>302</v>
      </c>
    </row>
    <row r="31" ht="30" customHeight="1" spans="1:10">
      <c r="A31" s="24"/>
      <c r="B31" s="24"/>
      <c r="C31" s="24" t="s">
        <v>259</v>
      </c>
      <c r="D31" s="51" t="s">
        <v>303</v>
      </c>
      <c r="E31" s="52" t="s">
        <v>304</v>
      </c>
      <c r="F31" s="40" t="s">
        <v>249</v>
      </c>
      <c r="G31" s="25" t="s">
        <v>305</v>
      </c>
      <c r="H31" s="40"/>
      <c r="I31" s="40" t="s">
        <v>306</v>
      </c>
      <c r="J31" s="52" t="s">
        <v>307</v>
      </c>
    </row>
    <row r="32" ht="20.25" customHeight="1" spans="1:10">
      <c r="A32" s="24"/>
      <c r="B32" s="24"/>
      <c r="C32" s="24" t="s">
        <v>268</v>
      </c>
      <c r="D32" s="51" t="s">
        <v>269</v>
      </c>
      <c r="E32" s="52" t="s">
        <v>308</v>
      </c>
      <c r="F32" s="40" t="s">
        <v>262</v>
      </c>
      <c r="G32" s="25" t="s">
        <v>256</v>
      </c>
      <c r="H32" s="40" t="s">
        <v>257</v>
      </c>
      <c r="I32" s="40" t="s">
        <v>252</v>
      </c>
      <c r="J32" s="52" t="s">
        <v>309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2026-03-02T01:43:00Z</dcterms:created>
  <dcterms:modified xsi:type="dcterms:W3CDTF">2026-03-03T01:13:40Z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100B150501D24D1ABBC6234EDBF4D168</vt:lpwstr>
  </property>
  <property fmtid="{D5CDD505-2E9C-101B-9397-08002B2CF9AE}" pid="3" name="KSOProductBuildVer">
    <vt:lpwstr>2052-11.8.2.12287</vt:lpwstr>
  </property>
</Properties>
</file>