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<sst xmlns="http://schemas.openxmlformats.org/spreadsheetml/2006/main" count="2255" uniqueCount="631">
  <si>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</si>
  <si>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</si>
  <si>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</si>
  <si>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</si>
  <si>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</si>
  <si>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</si>
  <si>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</si>
  <si>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</si>
  <si>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</si>
  <si>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</si>
  <si>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</si>
  <si>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</si>
  <si>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</si>
  <si>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</si>
  <si>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</si>
  <si>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</si>
  <si>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</si>
  <si>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</si>
  <si>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</si>
  <si>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</si>
  <si>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</si>
  <si>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</si>
  <si>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</si>
  <si>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</si>
  <si>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</si>
  <si>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</si>
  <si>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</si>
  <si>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</si>
  <si>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</si>
  <si>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</si>
  <si>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</si>
  <si>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</si>
  <si>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</si>
  <si>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</si>
  <si>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</si>
  <si>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</si>
  <si>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</si>
  <si>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</si>
  <si>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</si>
  <si>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</si>
  <si>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</si>
  <si>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</si>
  <si>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</si>
  <si>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</si>
  <si>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</si>
  <si>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</si>
  <si>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</si>
  <si>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</si>
  <si>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</si>
  <si>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</si>
  <si>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</si>
  <si>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</si>
  <si>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</si>
  <si>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</si>
  <si>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</si>
  <si>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118</t>
  </si>
  <si>
    <t>元江哈尼族彝族傣族自治县民政局</t>
  </si>
  <si>
    <t>118001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</si>
  <si>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</si>
  <si>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</si>
  <si>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</si>
  <si>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</si>
  <si>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</si>
  <si>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</si>
  <si>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</si>
  <si>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</si>
  <si>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</si>
  <si>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</si>
  <si>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</si>
  <si>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</si>
  <si>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</si>
  <si>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</si>
  <si>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</si>
  <si>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</si>
  <si>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20802</t>
  </si>
  <si>
    <t>民政管理事务</t>
  </si>
  <si>
    <t>2080201</t>
  </si>
  <si>
    <t>行政运行</t>
  </si>
  <si>
    <t>2080203</t>
  </si>
  <si>
    <t>机关服务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</si>
  <si>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</si>
  <si>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</si>
  <si>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</si>
  <si>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</si>
  <si>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</si>
  <si>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</si>
  <si>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</si>
  <si>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</si>
  <si>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</si>
  <si>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</si>
  <si>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</si>
  <si>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</si>
  <si>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</si>
  <si>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</si>
  <si>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</si>
  <si>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</si>
  <si>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</si>
  <si>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</si>
  <si>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</si>
  <si>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</si>
  <si>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</si>
  <si>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</si>
  <si>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</si>
  <si>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</si>
  <si>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</si>
  <si>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</si>
  <si>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</si>
  <si>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</si>
  <si>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</si>
  <si>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</si>
  <si>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</si>
  <si>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</si>
  <si>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</si>
  <si>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</si>
  <si>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</si>
  <si>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</si>
  <si>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</si>
  <si>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</si>
  <si>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</si>
  <si>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</si>
  <si>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</si>
  <si>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</si>
  <si>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</si>
  <si>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</si>
  <si>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</si>
  <si>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</si>
  <si>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</si>
  <si>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</si>
  <si>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</si>
  <si>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</si>
  <si>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</si>
  <si>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</si>
  <si>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</si>
  <si>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</si>
  <si>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</si>
  <si>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</si>
  <si>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</si>
  <si>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</si>
  <si>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</si>
  <si>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</si>
  <si>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</si>
  <si>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</si>
  <si>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</si>
  <si>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</si>
  <si>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</si>
  <si>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</si>
  <si>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</si>
  <si>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</si>
  <si>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</si>
  <si>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</si>
  <si>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</si>
  <si>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</si>
  <si>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</si>
  <si>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</si>
  <si>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</si>
  <si>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</si>
  <si>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</si>
  <si>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</si>
  <si>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</si>
  <si>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</si>
  <si>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</si>
  <si>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</si>
  <si>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</si>
  <si>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</si>
  <si>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</si>
  <si>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</si>
  <si>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</si>
  <si>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</si>
  <si>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</si>
  <si>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</si>
  <si>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</si>
  <si>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</si>
  <si>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</si>
  <si>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</si>
  <si>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</si>
  <si>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</si>
  <si>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</si>
  <si>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</si>
  <si>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</si>
  <si>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</si>
  <si>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</si>
  <si>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</si>
  <si>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</si>
  <si>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</si>
  <si>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</si>
  <si>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</si>
  <si>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</si>
  <si>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</si>
  <si>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</si>
  <si>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</si>
  <si>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</si>
  <si>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</si>
  <si>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530428210000000017159</t>
  </si>
  <si>
    <t>行政人员支出工资</t>
  </si>
  <si>
    <t>30101</t>
  </si>
  <si>
    <t>基本工资</t>
  </si>
  <si>
    <t>30102</t>
  </si>
  <si>
    <t>津贴补贴</t>
  </si>
  <si>
    <t>30103</t>
  </si>
  <si>
    <t>奖金</t>
  </si>
  <si>
    <t>530428210000000017160</t>
  </si>
  <si>
    <t>事业人员支出工资</t>
  </si>
  <si>
    <t>30107</t>
  </si>
  <si>
    <t>绩效工资</t>
  </si>
  <si>
    <t>530428210000000017161</t>
  </si>
  <si>
    <t>社会保障缴费</t>
  </si>
  <si>
    <t>30112</t>
  </si>
  <si>
    <t>其他社会保障缴费</t>
  </si>
  <si>
    <t>30108</t>
  </si>
  <si>
    <t>机关事业单位基本养老保险缴费</t>
  </si>
  <si>
    <t>30110</t>
  </si>
  <si>
    <t>职工基本医疗保险缴费</t>
  </si>
  <si>
    <t>30111</t>
  </si>
  <si>
    <t>公务员医疗补助缴费</t>
  </si>
  <si>
    <t>530428210000000017162</t>
  </si>
  <si>
    <t>30113</t>
  </si>
  <si>
    <t>530428210000000017165</t>
  </si>
  <si>
    <t>公车购置及运维费</t>
  </si>
  <si>
    <t>30231</t>
  </si>
  <si>
    <t>公务用车运行维护费</t>
  </si>
  <si>
    <t>530428210000000017166</t>
  </si>
  <si>
    <t>行政人员公务交通补贴</t>
  </si>
  <si>
    <t>30239</t>
  </si>
  <si>
    <t>其他交通费用</t>
  </si>
  <si>
    <t>530428210000000017167</t>
  </si>
  <si>
    <t>工会经费</t>
  </si>
  <si>
    <t>30228</t>
  </si>
  <si>
    <t>530428210000000017169</t>
  </si>
  <si>
    <t>一般公用经费</t>
  </si>
  <si>
    <t>30201</t>
  </si>
  <si>
    <t>办公费</t>
  </si>
  <si>
    <t>30205</t>
  </si>
  <si>
    <t>水费</t>
  </si>
  <si>
    <t>30207</t>
  </si>
  <si>
    <t>邮电费</t>
  </si>
  <si>
    <t>30211</t>
  </si>
  <si>
    <t>差旅费</t>
  </si>
  <si>
    <t>30213</t>
  </si>
  <si>
    <t>维修（护）费</t>
  </si>
  <si>
    <t>30215</t>
  </si>
  <si>
    <t>会议费</t>
  </si>
  <si>
    <t>30206</t>
  </si>
  <si>
    <t>电费</t>
  </si>
  <si>
    <t>30299</t>
  </si>
  <si>
    <t>其他商品和服务支出</t>
  </si>
  <si>
    <t>530428221100000329289</t>
  </si>
  <si>
    <t>30217</t>
  </si>
  <si>
    <t>530428231100001452512</t>
  </si>
  <si>
    <t>离退休生活补助</t>
  </si>
  <si>
    <t>30305</t>
  </si>
  <si>
    <t>生活补助</t>
  </si>
  <si>
    <t>530428231100001452513</t>
  </si>
  <si>
    <t>综合效能考核奖</t>
  </si>
  <si>
    <t>530428231100001452517</t>
  </si>
  <si>
    <t>福利费</t>
  </si>
  <si>
    <t>530428231100001452529</t>
  </si>
  <si>
    <t>奖励性绩效工资</t>
  </si>
  <si>
    <t>530428241100002088041</t>
  </si>
  <si>
    <t>职业年金记实经费</t>
  </si>
  <si>
    <t>30109</t>
  </si>
  <si>
    <t>职业年金缴费</t>
  </si>
  <si>
    <t>530428241100002088360</t>
  </si>
  <si>
    <t>编外人员经费</t>
  </si>
  <si>
    <t>30199</t>
  </si>
  <si>
    <t>其他工资福利支出</t>
  </si>
  <si>
    <t>530428251100004449692</t>
  </si>
  <si>
    <t>编外人员经费（殡仪馆）</t>
  </si>
  <si>
    <t>预算05-1表</t>
  </si>
  <si>
    <t>2026年部门项目支出预算表</t>
  </si>
  <si>
    <t>项目分类</t>
  </si>
  <si>
    <t>项目单位</t>
  </si>
  <si>
    <t>经济科目编码</t>
  </si>
  <si>
    <t>本年拨款</t>
  </si>
  <si>
    <t>其中：本次下达</t>
  </si>
  <si>
    <t>60年代精减退职职工生活补助经费</t>
  </si>
  <si>
    <t>312 民生类</t>
  </si>
  <si>
    <t>530428251100003727707</t>
  </si>
  <si>
    <t>（未拨专款）儿童福利院建设补助经费</t>
  </si>
  <si>
    <t>313 事业发展类</t>
  </si>
  <si>
    <t>530428251100004103126</t>
  </si>
  <si>
    <t>30227</t>
  </si>
  <si>
    <t>委托业务费</t>
  </si>
  <si>
    <t>（未拨专款）孤儿和事实无人抚养儿童福彩圆梦助学经费</t>
  </si>
  <si>
    <t>530428251100003809668</t>
  </si>
  <si>
    <t>（未拨专款）养老服务机构运营维护补助经费</t>
  </si>
  <si>
    <t>311 专项业务类</t>
  </si>
  <si>
    <t>530428251100004597924</t>
  </si>
  <si>
    <t>（未拨专款）养老服务体系建设补助经费</t>
  </si>
  <si>
    <t>530428241100002759598</t>
  </si>
  <si>
    <t>30906</t>
  </si>
  <si>
    <t>大型修缮</t>
  </si>
  <si>
    <t>（未拨专款）殡葬服务体系建设补助经费</t>
  </si>
  <si>
    <t>530428251100004107344</t>
  </si>
  <si>
    <t>城乡困难群众救助补助资金</t>
  </si>
  <si>
    <t>530428241100002139986</t>
  </si>
  <si>
    <t>30306</t>
  </si>
  <si>
    <t>救济费</t>
  </si>
  <si>
    <t>春节送温暖慰问经费</t>
  </si>
  <si>
    <t>530428251100003727840</t>
  </si>
  <si>
    <t>非税收入成本性支出补助经费</t>
  </si>
  <si>
    <t>530428251100004415468</t>
  </si>
  <si>
    <t>30218</t>
  </si>
  <si>
    <t>专用材料费</t>
  </si>
  <si>
    <t>30224</t>
  </si>
  <si>
    <t>被装购置费</t>
  </si>
  <si>
    <t>30225</t>
  </si>
  <si>
    <t>专用燃料费</t>
  </si>
  <si>
    <t>惠民殡葬补助经费</t>
  </si>
  <si>
    <t>530428251100003705268</t>
  </si>
  <si>
    <t>婚姻登记证书工本费补助经费</t>
  </si>
  <si>
    <t>530428210000000013008</t>
  </si>
  <si>
    <t>婚姻规范化试点补助经费</t>
  </si>
  <si>
    <t>530428241100003089728</t>
  </si>
  <si>
    <t>困难残疾人生活补贴和重度残疾人护理补贴经费</t>
  </si>
  <si>
    <t>530428210000000011539</t>
  </si>
  <si>
    <t>老年福利补贴补助经费</t>
  </si>
  <si>
    <t>530428251100003728320</t>
  </si>
  <si>
    <t>两案人员生活补助经费</t>
  </si>
  <si>
    <t>530428251100003727903</t>
  </si>
  <si>
    <t>遗属生活困难补助经费</t>
  </si>
  <si>
    <t>530428241100002127866</t>
  </si>
  <si>
    <t>殡仪馆规划及环评报告编制经费</t>
  </si>
  <si>
    <t>530428261100005127437</t>
  </si>
  <si>
    <t>殡仪馆殡葬服务成本补助经费</t>
  </si>
  <si>
    <t>530428261100005127488</t>
  </si>
  <si>
    <t>殡仪用车购置补助经费</t>
  </si>
  <si>
    <t>530428261100005127367</t>
  </si>
  <si>
    <t>31019</t>
  </si>
  <si>
    <t>其他交通工具购置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</si>
  <si>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</si>
  <si>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</si>
  <si>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</si>
  <si>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</si>
  <si>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</si>
  <si>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</si>
  <si>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</si>
  <si>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</si>
  <si>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</si>
  <si>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</si>
  <si>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</si>
  <si>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</si>
  <si>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实施婚姻登记费免收政策，进一步简化了市民办理婚姻登记的程序，减轻了市民负担，提升了婚姻登记的工作效率和服务水平。真正让群众切身感受到政府公共服务职能的转变，老百姓也得到了实实在在的实惠。2026年预计办理结婚登记2000对，离婚登记500对，按每对工本费2.0元测算，2026年度需县财政预算婚姻登记证书工本费5000元。</t>
  </si>
  <si>
    <t>产出指标</t>
  </si>
  <si>
    <t>数量指标</t>
  </si>
  <si>
    <t>计划购买数量</t>
  </si>
  <si>
    <t>&lt;=</t>
  </si>
  <si>
    <t>2500</t>
  </si>
  <si>
    <t>对</t>
  </si>
  <si>
    <t>定量指标</t>
  </si>
  <si>
    <t>反映婚姻证书购买数量</t>
  </si>
  <si>
    <t>质量指标</t>
  </si>
  <si>
    <t>登记合格率</t>
  </si>
  <si>
    <t>=</t>
  </si>
  <si>
    <t>100</t>
  </si>
  <si>
    <t>%</t>
  </si>
  <si>
    <t>反映婚姻登记合格率</t>
  </si>
  <si>
    <t>时效指标</t>
  </si>
  <si>
    <t>资金支付及时率</t>
  </si>
  <si>
    <t>&gt;=</t>
  </si>
  <si>
    <t>90</t>
  </si>
  <si>
    <t>反映资金支付情况</t>
  </si>
  <si>
    <t>效益指标</t>
  </si>
  <si>
    <t>社会效益</t>
  </si>
  <si>
    <t>政策知晓率</t>
  </si>
  <si>
    <t>80</t>
  </si>
  <si>
    <t>反映对工本费减免政策的知晓率</t>
  </si>
  <si>
    <t>满意度指标</t>
  </si>
  <si>
    <t>服务对象满意度</t>
  </si>
  <si>
    <t>婚姻登记人员满意度指标</t>
  </si>
  <si>
    <t>反映服务对对象满意度</t>
  </si>
  <si>
    <t>殡仪馆突发环境事件应急预案问题的环境报告编制费及殡葬专项规划编制费。</t>
  </si>
  <si>
    <t>研究报告数量</t>
  </si>
  <si>
    <t>个</t>
  </si>
  <si>
    <t>形成最终研究报告个数。</t>
  </si>
  <si>
    <t>验收通过率</t>
  </si>
  <si>
    <t>反映研究成果验收通过情况。
验收通过率=评审通过的研究成果/上报参加评审的研究成果数量*100%。</t>
  </si>
  <si>
    <t>检查（核查）任务及时完成率</t>
  </si>
  <si>
    <t>50</t>
  </si>
  <si>
    <t>反映是否按时完成检查核查任务。
检查任务及时完成率=及时完成检查（核查）任务数/完成检查（核查）任务数*100%</t>
  </si>
  <si>
    <t>研究成果采纳率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</si>
  <si>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</si>
  <si>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</si>
  <si>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对符合补助条件，给予一次性补助2000元/具；遗体在元江县殡仪馆进行火化的，免收遗体接运费、骨灰运送费和遗体火化费。对元江县户籍逝者骨灰采用撒散或树葬、花葬、草坪葬等不 保留坟头的节地生态葬方式安葬的以及自愿无偿捐献遗体者，给予一次性补助 2000 元。</t>
  </si>
  <si>
    <t>补助人数</t>
  </si>
  <si>
    <t>700</t>
  </si>
  <si>
    <t>人</t>
  </si>
  <si>
    <t>反映补助人数</t>
  </si>
  <si>
    <t>补助标准准确率</t>
  </si>
  <si>
    <t>反映补助对象符合政策情况</t>
  </si>
  <si>
    <t>资金发放及时率</t>
  </si>
  <si>
    <t>反映补助资金发放情况</t>
  </si>
  <si>
    <t>丧属经济负担减轻情况</t>
  </si>
  <si>
    <t>2000</t>
  </si>
  <si>
    <t>元</t>
  </si>
  <si>
    <t>反映补助资金对补助对象经济负担减轻情况</t>
  </si>
  <si>
    <t>补助对象满意度</t>
  </si>
  <si>
    <t>85</t>
  </si>
  <si>
    <t>反映补助对象满意度情况</t>
  </si>
  <si>
    <t>为加强和规范遗体接运车辆管理，满足日常殡仪馆遗体接运和骨灰送达工作，确保殡葬服务工作有序开展，推动元江县殡葬事业高质量发展，提升殡葬服务效能。需购置殡仪馆8辆用车。</t>
  </si>
  <si>
    <t>购置设备数量</t>
  </si>
  <si>
    <t>台（套）</t>
  </si>
  <si>
    <t>反映购置数量完成情况。</t>
  </si>
  <si>
    <t>反映设备购置的产品质量情况。
验收通过率=（通过验收的购置数量/购置总数量）*100%。</t>
  </si>
  <si>
    <t>设备部署及时率</t>
  </si>
  <si>
    <t>反映新购设备按时部署情况。
设备部署及时率=（及时部署设备数量/新购设备总数）*100%。</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</si>
  <si>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</si>
  <si>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</si>
  <si>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</si>
  <si>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</si>
  <si>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</si>
  <si>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</si>
  <si>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用于支付历年养机构未拨付运营维护资金，确保所有公办养老服务机构项目持续运行，为老年人提供入住、日间照料、生活服务等养老服务，及时补助公办养老机构运营维护补助资金。</t>
  </si>
  <si>
    <t>特困人员集中供养人数</t>
  </si>
  <si>
    <t>40</t>
  </si>
  <si>
    <t>反映集中供养特困人数</t>
  </si>
  <si>
    <t>机构法人登记率</t>
  </si>
  <si>
    <t>反映特困供养机构登记情况</t>
  </si>
  <si>
    <t>资金拨付时间</t>
  </si>
  <si>
    <t>反映资金拨付情况</t>
  </si>
  <si>
    <t>老年人生活环境改善</t>
  </si>
  <si>
    <t>项</t>
  </si>
  <si>
    <t>反映养老机构生活环境改善情况</t>
  </si>
  <si>
    <t>反映受益对象满意情况</t>
  </si>
  <si>
    <t>配合县委、县政府做好近年来春节前夕开展春节慰问活动，慰问组及时搞好衔接，做好与当地县委、政府办公室及相关部门的联系与协调工作，并落实好具体慰问对象名单，配合完成慰问活动。按照500元/人的标准每个乡镇分别慰问城乡低保户、特困救助供养人员、60年代精简退职人员、老乡干部、孤儿和事实无人抚养儿童、困难麻风病人、困难遗属等共255名。帮助困难群众欢度佳节，体现党和政府的关心。</t>
  </si>
  <si>
    <t>慰问对象人数</t>
  </si>
  <si>
    <t>反映慰问人数情况</t>
  </si>
  <si>
    <t>慰问对象准确率</t>
  </si>
  <si>
    <t>反映慰问情况</t>
  </si>
  <si>
    <t>慰问金慰问时效</t>
  </si>
  <si>
    <t>慰问金慰问时间</t>
  </si>
  <si>
    <t>慰问补助标准</t>
  </si>
  <si>
    <t>500</t>
  </si>
  <si>
    <t>反映慰问金慰问情况</t>
  </si>
  <si>
    <t>慰问对象满意度</t>
  </si>
  <si>
    <t>反映慰问对象满意度情况</t>
  </si>
  <si>
    <t>1.火化费，每火化一具遗体收取火化费650元，12岁以下儿童遗体火化费实行减半收费。收入缴入国库后，按实际成本按排预算支出。2.殡葬延伸服务。延伸服务项目收费由民政局自行收取。服务项目包括遗体洗澡穿衣、遗体美容化妆、制冷设备租用、守灵室租用、休息室租用、遗体告别厅租用、遗体梳理室租用、遗体伤缝合、遗物处理、特殊遗体收敛、骨灰运送、遗体装棺服务等；3.殡葬用品销售服务。殡仪馆根据群众需要，可以在殡仪馆内设置殡葬用品销售场所，向群众提供丧葬用品销售服务。根据上述缴入国库收入测算所需成本支出。</t>
  </si>
  <si>
    <t>缴费人数</t>
  </si>
  <si>
    <t>150</t>
  </si>
  <si>
    <t>反应非税入收征收情况</t>
  </si>
  <si>
    <t>定价标准</t>
  </si>
  <si>
    <t>反应殡葬收费标准范围</t>
  </si>
  <si>
    <t>资金拔付及时率</t>
  </si>
  <si>
    <t>成本保障率</t>
  </si>
  <si>
    <t>反映机构运转情况</t>
  </si>
  <si>
    <t>项目实施单位满意度</t>
  </si>
  <si>
    <t>反映项目实施单位满意情况</t>
  </si>
  <si>
    <t>已被认定为孤儿身份、年满18周岁后在普通全日制本科学校、普通全日制专科学校、高等职业学校等高等院校及中等职业学校就读的中专、大专、本科学生和硕士研究生孤儿发放第一季度助学补助，2名事实无人抚养儿童发放一次性助学补助。</t>
  </si>
  <si>
    <t>1.00</t>
  </si>
  <si>
    <t>补助对象认定准确率</t>
  </si>
  <si>
    <t>反映发放对象认定情况</t>
  </si>
  <si>
    <t>孤儿入学率</t>
  </si>
  <si>
    <t>60</t>
  </si>
  <si>
    <t>反映孤儿入学情况</t>
  </si>
  <si>
    <t>为管理运用好元江县民政局社会社会事务和社会组织股未拨付的项目资金，按期完成支付儿童福利院建设项目儿童福利院勘察费0.7万元、水土保持方案编制费0.36万，沉降观测费0.4万元、建筑材料及结构实体检测费0.67万元。</t>
  </si>
  <si>
    <t>项目补助个数</t>
  </si>
  <si>
    <t>反映项目补助情况</t>
  </si>
  <si>
    <t>竣工验收合格率</t>
  </si>
  <si>
    <t>反应项目验收情况</t>
  </si>
  <si>
    <t>补助资金到位及时率</t>
  </si>
  <si>
    <t>反映补助资金及时足额支付的情况。补助资金到位及时率=及时拨付资金/应拨付资金*100%</t>
  </si>
  <si>
    <t>未成年人保障水平</t>
  </si>
  <si>
    <t>95</t>
  </si>
  <si>
    <t>儿童福利院建设完成情况</t>
  </si>
  <si>
    <t>受益对象满意度</t>
  </si>
  <si>
    <t>反映项目实施受益对象满意度</t>
  </si>
  <si>
    <t>将符合条件的困难群众全部纳入保障范围，城乡低保坚持应保尽保，应退尽退；为特困人员提供基本生活条件、对生活不能自理的给予照料、疾病治疗、办理丧葬事宜等救助；城乡临时救助同中央省级资金一起用于发放临时救助资金，乡镇、县级民政部门根据中央省市文件具体开展救助工作，对遭遇突发事件、意外伤害、重大疾病或其他特殊原因导致基本生活陷入困境，其他社会救助制度暂时无法覆盖或救助之后基本生活暂时仍有严重困难的家庭或个人给予的应急性、过渡性救助，体现党和政府对困难群众的关心和支持，防止出现因病、因学、因灾返贫的问题，有效保障困难群众的基本生活，有效托实筑牢群众基本生活底线，避免了致贫返贫现象的发生，为维护社会稳定、社会和谐发挥积极作用。</t>
  </si>
  <si>
    <t>救助补助发放人数</t>
  </si>
  <si>
    <t>反映救助补助对象情况</t>
  </si>
  <si>
    <t>救助补助对象认定准确率</t>
  </si>
  <si>
    <t>反映救助对象认定的准确性。救助对象认定准确率=抽检符合标准的救助对象数/抽检实际救助对象数*100%</t>
  </si>
  <si>
    <t>救助资金按月发放及时率</t>
  </si>
  <si>
    <t>向本行政区域县级以上财政部门下达困难群众救助金，是否在30天内及时下达。救助资金拨付及时率=及时拨付金额/拨付资金总额*100%</t>
  </si>
  <si>
    <t>医疗需求者送医救治率</t>
  </si>
  <si>
    <t>反映流浪乞讨人员送医情况</t>
  </si>
  <si>
    <t>反映救助对象满意度情况</t>
  </si>
  <si>
    <t>项目资金主要用于1.设施设备运行维护成本：火化炉、冷藏设备等专用设施设备的维修、保养及燃料消耗费用；2.场地运维成本：殡仪馆服务大厅、遗体存放间、火化车间等场地的水电等费用。</t>
  </si>
  <si>
    <t>建成公墓数量</t>
  </si>
  <si>
    <t>20</t>
  </si>
  <si>
    <t>万元</t>
  </si>
  <si>
    <t>反映殡仪馆成本补助数。</t>
  </si>
  <si>
    <t>乡镇（街道）公益性公墓覆盖率</t>
  </si>
  <si>
    <t>反映殡仪馆成本控制情况</t>
  </si>
  <si>
    <t>公益性公墓安葬率</t>
  </si>
  <si>
    <t>公墓使用居民对服务工作、设施的</t>
  </si>
  <si>
    <t>反映项目实施单位对运行情况满意情况</t>
  </si>
  <si>
    <t>按照文件标准按时足额通过社会化发放将补助金发到退职老职工手中，进一步完善社会保障制度体系，促进社会公平，维护社会和谐稳定；2.县民政部门在项目实施过程中，进一步规范作程序，完善资金支付和发放管理，采取社会化发放形式发放补助资金，盘活结余资金，提高资金使用效率，确保资金及时足额地发放到供养对象手中，保障退职职工的基本生活。3.妥善解决我县60年代精简退职职工生活困难问题，进一步改善他们的生活水平。4.是持之以恒做好60年代精简退职职工生活补助工作，为生活困难的退职老职工提供基本的生活补助，妥善解决好老职工生活困难问题，进一步完善社会保障制度体系，促进社会公平，维护社会和谐稳定。</t>
  </si>
  <si>
    <t>13</t>
  </si>
  <si>
    <t>反映对符合条件的补助人数。</t>
  </si>
  <si>
    <t>补助对象准确率</t>
  </si>
  <si>
    <t>反映对符合条件的补助对象发放补助的工作情况。</t>
  </si>
  <si>
    <t>补助社会化发放率</t>
  </si>
  <si>
    <t>补助发放情况</t>
  </si>
  <si>
    <t>反映补助对象对政策知晓情况</t>
  </si>
  <si>
    <t>补助对象满意度情况</t>
  </si>
  <si>
    <t>创设公园式婚姻登记点（颁证点）、开展婚姻家庭辅导、开展集体婚礼（颁证）活动。</t>
  </si>
  <si>
    <t>开展集体婚礼（颁证）服务</t>
  </si>
  <si>
    <t>场</t>
  </si>
  <si>
    <t>指婚姻登记颁证开展情况</t>
  </si>
  <si>
    <t>开展婚姻家庭辅导服务县级婚姻登记机关</t>
  </si>
  <si>
    <t>反映登记机关数量</t>
  </si>
  <si>
    <t>拨付资金时限</t>
  </si>
  <si>
    <t>反映项目资金拨付时效</t>
  </si>
  <si>
    <t>接受婚姻登记家庭辅导服务数占婚姻登记总数比</t>
  </si>
  <si>
    <t>反映登记人数接受辅导情况</t>
  </si>
  <si>
    <t>婚姻登记当事人满意度</t>
  </si>
  <si>
    <t>反映婚姻登记人员满意情况</t>
  </si>
  <si>
    <t>涉密项目2</t>
  </si>
  <si>
    <t>反映符合政策审批情况</t>
  </si>
  <si>
    <t>按月发放及时率</t>
  </si>
  <si>
    <t>补助对象生活改善情况</t>
  </si>
  <si>
    <t>反映发放情况</t>
  </si>
  <si>
    <t>反映补助对象满意度</t>
  </si>
  <si>
    <t>为切实加强殡葬服务体系建设，全面深入推进全县殡葬改革工作，由县殡葬服务中心、元江县殡仪馆工作人员具体负责项目实施工作。对殡仪馆火化房扩建，尾气处理设备购置等项目建设欠款兑付；乡镇（街道）对澧江街道龙潭社区农村公益性公墓，因远镇卡腊村委会公墓扩建相关工作。</t>
  </si>
  <si>
    <t>补助公墓个数</t>
  </si>
  <si>
    <t>反映殡葬服务体系建设项目补助数</t>
  </si>
  <si>
    <t>验收合格率</t>
  </si>
  <si>
    <t>反映项目验收情况</t>
  </si>
  <si>
    <t>反映项目拨付时间</t>
  </si>
  <si>
    <t>生态效益</t>
  </si>
  <si>
    <t>节地生态安葬比例</t>
  </si>
  <si>
    <t>反映骨灰格位存放、树葬、海葬等节地生态安葬数与当年度本辖区死亡人数的比率。</t>
  </si>
  <si>
    <t>项目实施群众满意度</t>
  </si>
  <si>
    <t>反应项目实施群众满意度情况</t>
  </si>
  <si>
    <t>1.对本县级百岁老人按每人每月不低于300元标准，90-99周岁老年人按每人每月不低于100元标准，80-89周岁老年人按每人每月不低于50元标准发放高龄补贴；2.对具有本县户籍、年满80周岁及以上的低保老年人和分散供养的特困老年人按每人每月不低于50元的标准发放经济困难老年人服务补贴。</t>
  </si>
  <si>
    <t>补贴发放人数</t>
  </si>
  <si>
    <t>5000</t>
  </si>
  <si>
    <t>反映补助贴发放人数</t>
  </si>
  <si>
    <t>反映发放补助标准符合政策情况</t>
  </si>
  <si>
    <t>补贴按月发放率</t>
  </si>
  <si>
    <t>反映补贴按时发放情况</t>
  </si>
  <si>
    <t>经济状况改善情况</t>
  </si>
  <si>
    <t>反映发放补助情况</t>
  </si>
  <si>
    <t>切实保障残疾人生存发展权益，做好残疾人福利保障工作，解决残疾人特殊生活困难和长期照护困难。对具有元江县户籍的已纳入建档立卡的残疾人、符合建档立卡条件但尚未纳入数据库的残疾人、不符合建档立卡条件的无劳动能力的残疾人补助。对具有元江县户籍，残疾等级被评定为一级、二级且需要长期照护的重度残疾人，非重度智力、精神残疾人或其他残疾人，需要长期照护残疾人予以补助，做到应保尽保不漏一人，切实为脱贫攻坚和乡村振兴政策做好衔接。预计2026补助人数4800人，需残疾人两项补贴项目资金资530.764万元，其中：县级预算477.684万元，市级预算53.08万元。</t>
  </si>
  <si>
    <t>困难残疾人保障覆盖率</t>
  </si>
  <si>
    <t>反映困难残疾人生活补贴对象为具有元江县户籍的已纳入建档立卡的残疾人、符合建档立卡条件但尚未纳入数据库的残疾人、符合建档立卡条件的无劳动能力的残疾人，有条件的地方可逐步扩大到低收入残疾人及其他困难残疾人的覆盖完成情况。</t>
  </si>
  <si>
    <t>重度残疾人保障覆盖率</t>
  </si>
  <si>
    <t>反映困难残疾人生活补贴对象为具有元江县户籍的已纳入建档立卡的残疾人、符合重度残疾人纳入数据库的残疾人、符合建档立卡条件的无劳动能力的残疾人，有条件的地方可逐步扩大到低收入残疾人及其他困难残疾人的覆盖完成情况。</t>
  </si>
  <si>
    <t>反映补助对象发放标准情况</t>
  </si>
  <si>
    <t>两项补贴按时发放率</t>
  </si>
  <si>
    <t>残疾人保障补助经费按时发放的情况。两项补贴按时发放率=按时发放金额/应发放总额*100%</t>
  </si>
  <si>
    <t>生活水平保障情况</t>
  </si>
  <si>
    <t>反映残疾人补助发放情况</t>
  </si>
  <si>
    <t>受助人满意度</t>
  </si>
  <si>
    <t>残疾人受助满意度</t>
  </si>
  <si>
    <t>对于机关事业单位工作的离退休人员，其生前供养的直系亲属且没有经济收入来源的，经社保部门审批，符合领取供养待遇条件的，可以领取遗属生活困难补助费。我单位目前符合领取生活补助的1人，每月预计支付740元困难生活补助。</t>
  </si>
  <si>
    <t>足额发放率</t>
  </si>
  <si>
    <t>反映按标准实际发放情况</t>
  </si>
  <si>
    <t>反映生活补助标准情况</t>
  </si>
  <si>
    <t>基本生活水平保障率</t>
  </si>
  <si>
    <t>728</t>
  </si>
  <si>
    <t>反映补助人员基本生活水平提升情况</t>
  </si>
  <si>
    <t>完善居家养老社区机构相协调、医养康养相结合的养老服务体系。新建、改扩建、利用闲置资源改造、提质改造和养老护理型床位改造养老服务设施。建成以居家为基础、社区为依托、机构为补充、信息为支撑、医养融合为方向，功能完善、规模适度、服务优良、监管到位、覆盖城乡的多层次、多元化的养老服务体系。2026年申请资金293.07万元用于支付历年未拨付的养老服务建设项目资金及养老机构运营补助经费。</t>
  </si>
  <si>
    <t>养老机构补助数</t>
  </si>
  <si>
    <t>反映补助养老机构个数</t>
  </si>
  <si>
    <t>建设项目验收合格率</t>
  </si>
  <si>
    <t>反映建设养老机构工程验收情况</t>
  </si>
  <si>
    <t>反映老年人生活环境改善情况</t>
  </si>
  <si>
    <t>预算06表</t>
  </si>
  <si>
    <t>2026年部门政府性基金预算支出预算表</t>
  </si>
  <si>
    <t>政府性基金预算支出</t>
  </si>
  <si>
    <t>备注：元江哈尼族彝族傣族自治县民政局无政府性基金预算支出预算，故政府性基金预算支出预算表无数据。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</si>
  <si>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</si>
  <si>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</si>
  <si>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</si>
  <si>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</si>
  <si>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</si>
  <si>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</si>
  <si>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</si>
  <si>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</si>
  <si>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</si>
  <si>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</si>
  <si>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</si>
  <si>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</si>
  <si>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殡仪馆服务车车辆保险</t>
  </si>
  <si>
    <t>殡仪服务车</t>
  </si>
  <si>
    <t>殡仪馆政府购买服务人员工资</t>
  </si>
  <si>
    <t>殡仪馆服务车辆修理费</t>
  </si>
  <si>
    <t>打印机</t>
  </si>
  <si>
    <t>扫描仪</t>
  </si>
  <si>
    <t>空调</t>
  </si>
  <si>
    <t>车辆加油、添加燃料服务</t>
  </si>
  <si>
    <t>车辆维修和保养服务</t>
  </si>
  <si>
    <t>机动车保险服务</t>
  </si>
  <si>
    <t>复印纸</t>
  </si>
  <si>
    <t>打复一体机</t>
  </si>
  <si>
    <t>预算08表</t>
  </si>
  <si>
    <t>2026年部门政府购买服务预算表</t>
  </si>
  <si>
    <t>政府购买服务项目</t>
  </si>
  <si>
    <t>政府购买服务目录</t>
  </si>
  <si>
    <t>政府购买服务指导性目录代码</t>
  </si>
  <si>
    <t>备注：元江哈尼族彝族傣族自治县民政局无部门政府购买服务支付预算，故部门政府购买服务预算表无数据。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</si>
  <si>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</si>
  <si>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</si>
  <si>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</si>
  <si>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</si>
  <si>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</si>
  <si>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</si>
  <si>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</si>
  <si>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</si>
  <si>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</si>
  <si>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</si>
  <si>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</si>
  <si>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</si>
  <si>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</si>
  <si>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</si>
  <si>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</si>
  <si>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</si>
  <si>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14</t>
  </si>
  <si>
    <t>备注：元江哈尼族彝族傣族自治县民政局无对下转移支付预算，故对下转移支付预算表无数据。</t>
  </si>
  <si>
    <t>预算09-2表</t>
  </si>
  <si>
    <t>2026年对下转移支付绩效目标表</t>
  </si>
  <si>
    <t>备注：元江哈尼族彝族傣族自治县民政局无对下转移支付预算，故对下转移支付绩效目标无数据。</t>
  </si>
  <si>
    <t>预算10表</t>
  </si>
  <si>
    <t>2026年新增资产配置表</t>
  </si>
  <si>
    <t>资产类别</t>
  </si>
  <si>
    <t>资产分类代码.名称</t>
  </si>
  <si>
    <t>资产名称</t>
  </si>
  <si>
    <t>财政部门批复数（元）</t>
  </si>
  <si>
    <t>单价</t>
  </si>
  <si>
    <t>金额</t>
  </si>
  <si>
    <t>固定资产</t>
  </si>
  <si>
    <t>辆</t>
  </si>
  <si>
    <t>台</t>
  </si>
  <si>
    <t>预算11表</t>
  </si>
  <si>
    <t>2026年上级补助项目支出预算表</t>
  </si>
  <si>
    <t>上级补助</t>
  </si>
  <si>
    <t>备注：元江哈尼族彝族傣族自治县民政局无上级补助项目支出，故上级补助项目支出预算表无数据。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</si>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</sst>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hh:mm:ss"/>
    <numFmt numFmtId="179" formatCode="yyyy\-mm\-dd"/>
    <numFmt numFmtId="180" formatCode="#,##0.00;\-#,##0.00;;@"/>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name val="宋体"/>
      <charset val="1"/>
    </font>
    <font>
      <sz val="27"/>
      <name val="宋体"/>
      <charset val="134"/>
    </font>
    <font>
      <sz val="9"/>
      <color rgb="FF000000"/>
      <name val="宋体"/>
      <charset val="134"/>
      <scheme val="minor"/>
    </font>
    <font>
      <sz val="27"/>
      <name val="Calibri"/>
      <charset val="134"/>
    </font>
    <font>
      <sz val="10"/>
      <name val="宋体"/>
      <charset val="1"/>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Microsoft YaHei UI"/>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8"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176" fontId="2" fillId="0" borderId="1">
      <alignment horizontal="righ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8"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179" fontId="2" fillId="0" borderId="1">
      <alignment horizontal="right" vertical="center"/>
    </xf>
    <xf numFmtId="0" fontId="24" fillId="0" borderId="0" applyNumberFormat="0" applyFill="0" applyBorder="0" applyAlignment="0" applyProtection="0">
      <alignment vertical="center"/>
    </xf>
    <xf numFmtId="0" fontId="18" fillId="7" borderId="9"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2" fillId="9" borderId="0" applyNumberFormat="0" applyBorder="0" applyAlignment="0" applyProtection="0">
      <alignment vertical="center"/>
    </xf>
    <xf numFmtId="0" fontId="25" fillId="0" borderId="11" applyNumberFormat="0" applyFill="0" applyAlignment="0" applyProtection="0">
      <alignment vertical="center"/>
    </xf>
    <xf numFmtId="0" fontId="22" fillId="10" borderId="0" applyNumberFormat="0" applyBorder="0" applyAlignment="0" applyProtection="0">
      <alignment vertical="center"/>
    </xf>
    <xf numFmtId="0" fontId="31" fillId="11" borderId="12" applyNumberFormat="0" applyAlignment="0" applyProtection="0">
      <alignment vertical="center"/>
    </xf>
    <xf numFmtId="0" fontId="32" fillId="11" borderId="8" applyNumberFormat="0" applyAlignment="0" applyProtection="0">
      <alignment vertical="center"/>
    </xf>
    <xf numFmtId="0" fontId="33" fillId="12" borderId="13"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10" fontId="2" fillId="0" borderId="1">
      <alignment horizontal="righ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8" fontId="2" fillId="0" borderId="1">
      <alignment horizontal="right" vertical="center"/>
    </xf>
    <xf numFmtId="177" fontId="2" fillId="0" borderId="1">
      <alignment horizontal="right" vertical="center"/>
    </xf>
    <xf numFmtId="0" fontId="38" fillId="0" borderId="0">
      <alignment vertical="top"/>
      <protection locked="0"/>
    </xf>
  </cellStyleXfs>
  <cellXfs count="9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80" fontId="2" fillId="0" borderId="1" xfId="54"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Alignment="1" applyProtection="1">
      <alignment horizontal="left"/>
      <protection locked="0"/>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2" xfId="53" applyNumberFormat="1" applyFont="1" applyBorder="1">
      <alignment horizontal="left" vertical="center" wrapText="1"/>
    </xf>
    <xf numFmtId="0" fontId="10" fillId="0" borderId="2" xfId="0" applyFont="1" applyBorder="1" applyAlignment="1">
      <alignment horizontal="center" vertical="center"/>
    </xf>
    <xf numFmtId="49" fontId="2" fillId="0" borderId="2" xfId="0" applyNumberFormat="1" applyFont="1" applyFill="1" applyBorder="1" applyAlignment="1">
      <alignment horizontal="left" vertical="center" wrapText="1"/>
    </xf>
    <xf numFmtId="49" fontId="2" fillId="0" borderId="2" xfId="53" applyNumberFormat="1" applyFont="1" applyBorder="1" applyAlignment="1">
      <alignment horizontal="center" vertical="center" wrapText="1"/>
    </xf>
    <xf numFmtId="180" fontId="2" fillId="0" borderId="2" xfId="54" applyBorder="1" applyAlignment="1">
      <alignment horizontal="right" vertical="center" wrapText="1"/>
    </xf>
    <xf numFmtId="180" fontId="2" fillId="0" borderId="1" xfId="54" applyAlignment="1">
      <alignment horizontal="right" vertical="center" wrapText="1"/>
    </xf>
    <xf numFmtId="49" fontId="2" fillId="0" borderId="3" xfId="53" applyNumberFormat="1" applyFont="1" applyBorder="1">
      <alignment horizontal="left" vertical="center" wrapText="1"/>
    </xf>
    <xf numFmtId="0" fontId="10" fillId="0" borderId="3" xfId="0" applyFont="1" applyBorder="1" applyAlignment="1">
      <alignment horizontal="center" vertical="center"/>
    </xf>
    <xf numFmtId="49" fontId="2" fillId="0" borderId="3" xfId="0" applyNumberFormat="1" applyFont="1" applyFill="1" applyBorder="1" applyAlignment="1">
      <alignment horizontal="left" vertical="center" wrapText="1"/>
    </xf>
    <xf numFmtId="0" fontId="0" fillId="0" borderId="3" xfId="0" applyFont="1" applyBorder="1" applyAlignment="1">
      <alignment horizontal="center" vertical="top"/>
    </xf>
    <xf numFmtId="49" fontId="2" fillId="0" borderId="3" xfId="0" applyNumberFormat="1" applyFont="1" applyFill="1" applyBorder="1" applyAlignment="1">
      <alignment horizontal="center" vertical="center" wrapText="1"/>
    </xf>
    <xf numFmtId="180" fontId="2" fillId="0" borderId="3" xfId="54" applyBorder="1" applyAlignment="1">
      <alignment horizontal="right" vertical="center" wrapText="1"/>
    </xf>
    <xf numFmtId="0" fontId="0" fillId="0" borderId="3" xfId="0" applyFont="1" applyBorder="1">
      <alignment vertical="top"/>
    </xf>
    <xf numFmtId="49" fontId="9" fillId="0" borderId="0" xfId="53" applyNumberFormat="1" applyFont="1" applyBorder="1" applyAlignment="1">
      <alignment horizontal="center" vertical="center" wrapText="1"/>
    </xf>
    <xf numFmtId="0" fontId="11"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1" xfId="53" applyNumberFormat="1" applyFont="1" applyBorder="1">
      <alignment horizontal="left" vertical="center" wrapText="1"/>
    </xf>
    <xf numFmtId="0" fontId="12" fillId="0" borderId="0" xfId="57" applyFont="1" applyFill="1" applyAlignment="1" applyProtection="1">
      <alignment horizontal="left"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2" fillId="0" borderId="1" xfId="53" applyNumberFormat="1" applyFont="1" applyBorder="1" applyAlignment="1">
      <alignment horizontal="center" vertical="center" wrapText="1"/>
    </xf>
    <xf numFmtId="0" fontId="12" fillId="0" borderId="0" xfId="57" applyFont="1" applyFill="1" applyAlignment="1" applyProtection="1">
      <alignment horizontal="left"/>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7" fontId="2" fillId="0" borderId="1" xfId="56" applyNumberFormat="1" applyFont="1" applyBorder="1" applyAlignment="1">
      <alignment horizontal="center" vertical="center" wrapText="1"/>
    </xf>
    <xf numFmtId="180" fontId="2" fillId="0" borderId="1" xfId="0" applyNumberFormat="1" applyFont="1" applyBorder="1" applyAlignment="1">
      <alignment horizontal="right" vertical="center" wrapText="1"/>
    </xf>
    <xf numFmtId="177" fontId="6" fillId="0" borderId="1" xfId="56" applyNumberFormat="1" applyFont="1" applyBorder="1" applyAlignment="1">
      <alignment horizontal="center" vertical="center" wrapText="1"/>
    </xf>
    <xf numFmtId="49" fontId="13"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80" fontId="2" fillId="0" borderId="1" xfId="53" applyNumberFormat="1" applyFont="1" applyBorder="1" applyAlignment="1">
      <alignment horizontal="right" vertical="center" wrapText="1"/>
    </xf>
    <xf numFmtId="180" fontId="2" fillId="0" borderId="1" xfId="53" applyNumberFormat="1" applyFont="1" applyBorder="1" applyAlignment="1">
      <alignment horizontal="center" vertical="center" wrapText="1"/>
    </xf>
    <xf numFmtId="49" fontId="14" fillId="0" borderId="0" xfId="53" applyNumberFormat="1" applyFont="1" applyBorder="1" applyAlignment="1">
      <alignment horizontal="center" vertical="center" wrapText="1"/>
    </xf>
    <xf numFmtId="177"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80"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80" fontId="2" fillId="0" borderId="1" xfId="0" applyNumberFormat="1" applyFont="1" applyBorder="1" applyAlignment="1">
      <alignment horizontal="left" vertical="center" wrapText="1"/>
    </xf>
    <xf numFmtId="180" fontId="2" fillId="0" borderId="1" xfId="53" applyNumberFormat="1" applyFont="1" applyBorder="1">
      <alignment horizontal="left" vertical="center" wrapText="1"/>
    </xf>
    <xf numFmtId="0" fontId="14" fillId="0" borderId="0" xfId="0" applyFont="1" applyAlignment="1">
      <alignment horizontal="center" vertical="center"/>
    </xf>
    <xf numFmtId="0" fontId="7"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5" xfId="0" applyFont="1" applyBorder="1" applyAlignment="1">
      <alignment horizontal="left" vertical="center"/>
    </xf>
    <xf numFmtId="0" fontId="13" fillId="0" borderId="5" xfId="0" applyFont="1" applyBorder="1" applyAlignment="1">
      <alignment horizontal="center" vertical="center"/>
    </xf>
    <xf numFmtId="180"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horizontal="center" vertical="center"/>
    </xf>
    <xf numFmtId="0" fontId="17" fillId="0" borderId="6" xfId="0" applyFont="1" applyBorder="1" applyAlignment="1">
      <alignment horizontal="center" vertical="center" wrapText="1"/>
    </xf>
    <xf numFmtId="0" fontId="6" fillId="0" borderId="7" xfId="0" applyFont="1" applyBorder="1" applyAlignment="1">
      <alignment horizontal="center" vertical="center"/>
    </xf>
    <xf numFmtId="0" fontId="17" fillId="0" borderId="7" xfId="0" applyFont="1" applyBorder="1" applyAlignment="1">
      <alignment horizontal="center" vertical="center"/>
    </xf>
    <xf numFmtId="0" fontId="13" fillId="0" borderId="5" xfId="0" applyFont="1" applyBorder="1" applyAlignment="1">
      <alignment horizontal="left" vertical="center"/>
    </xf>
    <xf numFmtId="0" fontId="13"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B10" sqref="B10"/>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"单位名称："&amp;"元江哈尼族彝族傣族自治县民政局"</f>
        <v>单位名称：元江哈尼族彝族傣族自治县民政局</v>
      </c>
      <c r="B3" s="4"/>
      <c r="C3" s="7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32448405.07</v>
      </c>
      <c r="C7" s="14" t="str">
        <f>"一"&amp;"、"&amp;"社会保障和就业支出"</f>
        <v>一、社会保障和就业支出</v>
      </c>
      <c r="D7" s="16">
        <v>31641516.32</v>
      </c>
    </row>
    <row r="8" ht="22.5" customHeight="1" spans="1:4">
      <c r="A8" s="14" t="s">
        <v>9</v>
      </c>
      <c r="B8" s="16"/>
      <c r="C8" s="14" t="str">
        <f>"二"&amp;"、"&amp;"卫生健康支出"</f>
        <v>二、卫生健康支出</v>
      </c>
      <c r="D8" s="16">
        <v>433460.75</v>
      </c>
    </row>
    <row r="9" ht="22.5" customHeight="1" spans="1:4">
      <c r="A9" s="14" t="s">
        <v>10</v>
      </c>
      <c r="B9" s="16"/>
      <c r="C9" s="14" t="str">
        <f>"三"&amp;"、"&amp;"住房保障支出"</f>
        <v>三、住房保障支出</v>
      </c>
      <c r="D9" s="16">
        <v>373428</v>
      </c>
    </row>
    <row r="10" ht="22.5" customHeight="1" spans="1:4">
      <c r="A10" s="14" t="s">
        <v>11</v>
      </c>
      <c r="B10" s="16"/>
      <c r="C10" s="14"/>
      <c r="D10" s="16"/>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80" t="s">
        <v>16</v>
      </c>
      <c r="B15" s="16"/>
      <c r="C15" s="83"/>
      <c r="D15" s="16"/>
    </row>
    <row r="16" ht="22.5" customHeight="1" spans="1:4">
      <c r="A16" s="80" t="s">
        <v>17</v>
      </c>
      <c r="B16" s="16"/>
      <c r="C16" s="83"/>
      <c r="D16" s="16"/>
    </row>
    <row r="17" ht="22.5" customHeight="1" spans="1:4">
      <c r="A17" s="80"/>
      <c r="B17" s="16"/>
      <c r="C17" s="83"/>
      <c r="D17" s="16"/>
    </row>
    <row r="18" ht="22.5" customHeight="1" spans="1:4">
      <c r="A18" s="81" t="s">
        <v>18</v>
      </c>
      <c r="B18" s="82">
        <v>32448405.07</v>
      </c>
      <c r="C18" s="83" t="s">
        <v>19</v>
      </c>
      <c r="D18" s="82">
        <v>32448405.07</v>
      </c>
    </row>
    <row r="19" ht="22.5" customHeight="1" spans="1:4">
      <c r="A19" s="90" t="s">
        <v>20</v>
      </c>
      <c r="B19" s="16"/>
      <c r="C19" s="91" t="s">
        <v>21</v>
      </c>
      <c r="D19" s="61"/>
    </row>
    <row r="20" ht="22.5" customHeight="1" spans="1:4">
      <c r="A20" s="80" t="s">
        <v>22</v>
      </c>
      <c r="B20" s="82"/>
      <c r="C20" s="80" t="s">
        <v>22</v>
      </c>
      <c r="D20" s="82"/>
    </row>
    <row r="21" ht="22.5" customHeight="1" spans="1:4">
      <c r="A21" s="80" t="s">
        <v>23</v>
      </c>
      <c r="B21" s="82"/>
      <c r="C21" s="80" t="s">
        <v>24</v>
      </c>
      <c r="D21" s="82"/>
    </row>
    <row r="22" ht="22.5" customHeight="1" spans="1:4">
      <c r="A22" s="81" t="s">
        <v>25</v>
      </c>
      <c r="B22" s="82">
        <v>32448405.07</v>
      </c>
      <c r="C22" s="83" t="s">
        <v>26</v>
      </c>
      <c r="D22" s="82">
        <v>32448405.07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5" sqref="B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6" t="s">
        <v>557</v>
      </c>
    </row>
    <row r="2" ht="37.5" customHeight="1" spans="1:6">
      <c r="A2" s="3" t="s">
        <v>558</v>
      </c>
      <c r="B2" s="3"/>
      <c r="C2" s="3"/>
      <c r="D2" s="3"/>
      <c r="E2" s="3"/>
      <c r="F2" s="3"/>
    </row>
    <row r="3" ht="18.75" customHeight="1" spans="1:6">
      <c r="A3" s="57" t="str">
        <f>"单位名称："&amp;"元江哈尼族彝族傣族自治县民政局"</f>
        <v>单位名称：元江哈尼族彝族傣族自治县民政局</v>
      </c>
      <c r="B3" s="57"/>
      <c r="C3" s="57"/>
      <c r="D3" s="58"/>
      <c r="E3" s="58"/>
      <c r="F3" s="59" t="s">
        <v>29</v>
      </c>
    </row>
    <row r="4" ht="18.75" customHeight="1" spans="1:6">
      <c r="A4" s="12" t="s">
        <v>176</v>
      </c>
      <c r="B4" s="12" t="s">
        <v>60</v>
      </c>
      <c r="C4" s="12" t="s">
        <v>61</v>
      </c>
      <c r="D4" s="42" t="s">
        <v>559</v>
      </c>
      <c r="E4" s="42"/>
      <c r="F4" s="42"/>
    </row>
    <row r="5" ht="18.75" customHeight="1" spans="1:6">
      <c r="A5" s="12" t="s">
        <v>60</v>
      </c>
      <c r="B5" s="12" t="s">
        <v>60</v>
      </c>
      <c r="C5" s="12" t="s">
        <v>61</v>
      </c>
      <c r="D5" s="42" t="s">
        <v>34</v>
      </c>
      <c r="E5" s="42" t="s">
        <v>64</v>
      </c>
      <c r="F5" s="42"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60" t="s">
        <v>148</v>
      </c>
      <c r="B8" s="60"/>
      <c r="C8" s="60"/>
      <c r="D8" s="61"/>
      <c r="E8" s="61"/>
      <c r="F8" s="61"/>
    </row>
    <row r="9" ht="24" customHeight="1" spans="1:6">
      <c r="A9" s="44" t="s">
        <v>560</v>
      </c>
      <c r="B9" s="44"/>
      <c r="C9" s="44"/>
      <c r="D9" s="44"/>
      <c r="E9" s="44"/>
      <c r="F9" s="44"/>
    </row>
  </sheetData>
  <mergeCells count="8">
    <mergeCell ref="A2:F2"/>
    <mergeCell ref="A3:C3"/>
    <mergeCell ref="D4:F4"/>
    <mergeCell ref="A8:C8"/>
    <mergeCell ref="A9:F9"/>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workbookViewId="0">
      <selection activeCell="F24" sqref="F2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50"/>
      <c r="B1" s="50"/>
      <c r="C1" s="50"/>
      <c r="D1" s="50"/>
      <c r="E1" s="50"/>
      <c r="F1" s="50"/>
      <c r="G1" s="50"/>
      <c r="H1" s="50"/>
      <c r="I1" s="50"/>
      <c r="J1" s="50"/>
      <c r="K1" s="50"/>
      <c r="L1" s="50"/>
      <c r="M1" s="50"/>
      <c r="N1" s="50"/>
      <c r="O1" s="50"/>
      <c r="P1" s="50"/>
      <c r="Q1" s="20" t="s">
        <v>561</v>
      </c>
    </row>
    <row r="2" ht="45" customHeight="1" spans="1:17">
      <c r="A2" s="45" t="s">
        <v>562</v>
      </c>
      <c r="B2" s="45"/>
      <c r="C2" s="45"/>
      <c r="D2" s="45"/>
      <c r="E2" s="45"/>
      <c r="F2" s="45"/>
      <c r="G2" s="45"/>
      <c r="H2" s="45"/>
      <c r="I2" s="45"/>
      <c r="J2" s="45"/>
      <c r="K2" s="45"/>
      <c r="L2" s="45"/>
      <c r="M2" s="45"/>
      <c r="N2" s="54"/>
      <c r="O2" s="54"/>
      <c r="P2" s="54"/>
      <c r="Q2" s="54"/>
    </row>
    <row r="3" ht="20.25" customHeight="1" spans="1:17">
      <c r="A3" s="19" t="str">
        <f>"单位名称："&amp;"元江哈尼族彝族傣族自治县民政局"</f>
        <v>单位名称：元江哈尼族彝族傣族自治县民政局</v>
      </c>
      <c r="B3" s="19"/>
      <c r="C3" s="19"/>
      <c r="D3" s="19"/>
      <c r="E3" s="19"/>
      <c r="F3" s="19"/>
      <c r="G3" s="19"/>
      <c r="H3" s="19"/>
      <c r="I3" s="19"/>
      <c r="J3" s="19"/>
      <c r="K3" s="19"/>
      <c r="L3" s="19"/>
      <c r="M3" s="19"/>
      <c r="N3" s="19"/>
      <c r="O3" s="19"/>
      <c r="P3" s="19"/>
      <c r="Q3" s="20" t="s">
        <v>29</v>
      </c>
    </row>
    <row r="4" ht="20.25" customHeight="1" spans="1:17">
      <c r="A4" s="22" t="s">
        <v>563</v>
      </c>
      <c r="B4" s="22" t="s">
        <v>564</v>
      </c>
      <c r="C4" s="22" t="s">
        <v>565</v>
      </c>
      <c r="D4" s="22" t="s">
        <v>566</v>
      </c>
      <c r="E4" s="22" t="s">
        <v>567</v>
      </c>
      <c r="F4" s="22" t="s">
        <v>568</v>
      </c>
      <c r="G4" s="22" t="s">
        <v>183</v>
      </c>
      <c r="H4" s="22"/>
      <c r="I4" s="22"/>
      <c r="J4" s="22"/>
      <c r="K4" s="22"/>
      <c r="L4" s="22"/>
      <c r="M4" s="22"/>
      <c r="N4" s="22"/>
      <c r="O4" s="22"/>
      <c r="P4" s="22"/>
      <c r="Q4" s="22"/>
    </row>
    <row r="5" ht="20.25" customHeight="1" spans="1:17">
      <c r="A5" s="22" t="s">
        <v>569</v>
      </c>
      <c r="B5" s="22" t="s">
        <v>564</v>
      </c>
      <c r="C5" s="22" t="s">
        <v>565</v>
      </c>
      <c r="D5" s="22" t="s">
        <v>566</v>
      </c>
      <c r="E5" s="22" t="s">
        <v>567</v>
      </c>
      <c r="F5" s="22" t="s">
        <v>568</v>
      </c>
      <c r="G5" s="22" t="s">
        <v>32</v>
      </c>
      <c r="H5" s="22" t="s">
        <v>35</v>
      </c>
      <c r="I5" s="22" t="s">
        <v>570</v>
      </c>
      <c r="J5" s="22" t="s">
        <v>571</v>
      </c>
      <c r="K5" s="22" t="s">
        <v>38</v>
      </c>
      <c r="L5" s="22" t="s">
        <v>572</v>
      </c>
      <c r="M5" s="22" t="s">
        <v>63</v>
      </c>
      <c r="N5" s="22"/>
      <c r="O5" s="22"/>
      <c r="P5" s="22"/>
      <c r="Q5" s="22"/>
    </row>
    <row r="6" ht="32.4" customHeight="1" spans="1:17">
      <c r="A6" s="22"/>
      <c r="B6" s="22"/>
      <c r="C6" s="22"/>
      <c r="D6" s="22"/>
      <c r="E6" s="22"/>
      <c r="F6" s="22"/>
      <c r="G6" s="22"/>
      <c r="H6" s="22" t="s">
        <v>34</v>
      </c>
      <c r="I6" s="22"/>
      <c r="J6" s="22"/>
      <c r="K6" s="22"/>
      <c r="L6" s="22" t="s">
        <v>34</v>
      </c>
      <c r="M6" s="22" t="s">
        <v>41</v>
      </c>
      <c r="N6" s="22" t="s">
        <v>42</v>
      </c>
      <c r="O6" s="55" t="s">
        <v>43</v>
      </c>
      <c r="P6" s="55" t="s">
        <v>44</v>
      </c>
      <c r="Q6" s="55" t="s">
        <v>45</v>
      </c>
    </row>
    <row r="7" ht="20.25" customHeight="1" spans="1:17">
      <c r="A7" s="47">
        <v>1</v>
      </c>
      <c r="B7" s="47">
        <v>2</v>
      </c>
      <c r="C7" s="47">
        <v>3</v>
      </c>
      <c r="D7" s="47">
        <v>4</v>
      </c>
      <c r="E7" s="47">
        <v>5</v>
      </c>
      <c r="F7" s="47">
        <v>6</v>
      </c>
      <c r="G7" s="47">
        <v>7</v>
      </c>
      <c r="H7" s="47">
        <v>8</v>
      </c>
      <c r="I7" s="47">
        <v>9</v>
      </c>
      <c r="J7" s="47">
        <v>10</v>
      </c>
      <c r="K7" s="47">
        <v>11</v>
      </c>
      <c r="L7" s="47">
        <v>12</v>
      </c>
      <c r="M7" s="47">
        <v>13</v>
      </c>
      <c r="N7" s="47">
        <v>14</v>
      </c>
      <c r="O7" s="47">
        <v>15</v>
      </c>
      <c r="P7" s="47">
        <v>16</v>
      </c>
      <c r="Q7" s="47">
        <v>17</v>
      </c>
    </row>
    <row r="8" ht="20.25" customHeight="1" spans="1:17">
      <c r="A8" s="51" t="s">
        <v>325</v>
      </c>
      <c r="B8" s="39"/>
      <c r="C8" s="39"/>
      <c r="D8" s="52"/>
      <c r="E8" s="52"/>
      <c r="F8" s="52">
        <v>420000</v>
      </c>
      <c r="G8" s="52">
        <v>420000</v>
      </c>
      <c r="H8" s="52">
        <v>420000</v>
      </c>
      <c r="I8" s="52"/>
      <c r="J8" s="48"/>
      <c r="K8" s="48"/>
      <c r="L8" s="52"/>
      <c r="M8" s="52"/>
      <c r="N8" s="52"/>
      <c r="O8" s="52"/>
      <c r="P8" s="52"/>
      <c r="Q8" s="52"/>
    </row>
    <row r="9" ht="20.25" customHeight="1" spans="1:17">
      <c r="A9" s="39"/>
      <c r="B9" s="39" t="s">
        <v>573</v>
      </c>
      <c r="C9" s="39" t="str">
        <f>"C23120302"&amp;"  "&amp;"车辆加油、添加燃料服务"</f>
        <v>C23120302  车辆加油、添加燃料服务</v>
      </c>
      <c r="D9" s="53" t="s">
        <v>393</v>
      </c>
      <c r="E9" s="43">
        <v>1</v>
      </c>
      <c r="F9" s="52">
        <v>30000</v>
      </c>
      <c r="G9" s="52">
        <v>30000</v>
      </c>
      <c r="H9" s="48">
        <v>30000</v>
      </c>
      <c r="I9" s="48"/>
      <c r="J9" s="48"/>
      <c r="K9" s="48"/>
      <c r="L9" s="52"/>
      <c r="M9" s="52"/>
      <c r="N9" s="52"/>
      <c r="O9" s="52"/>
      <c r="P9" s="52"/>
      <c r="Q9" s="52"/>
    </row>
    <row r="10" ht="20.25" customHeight="1" spans="1:17">
      <c r="A10" s="39"/>
      <c r="B10" s="39" t="s">
        <v>574</v>
      </c>
      <c r="C10" s="39" t="str">
        <f>"A02030624"&amp;"  "&amp;"殡仪车"</f>
        <v>A02030624  殡仪车</v>
      </c>
      <c r="D10" s="53" t="s">
        <v>393</v>
      </c>
      <c r="E10" s="43">
        <v>3</v>
      </c>
      <c r="F10" s="52">
        <v>390000</v>
      </c>
      <c r="G10" s="52">
        <v>390000</v>
      </c>
      <c r="H10" s="48">
        <v>390000</v>
      </c>
      <c r="I10" s="48"/>
      <c r="J10" s="48"/>
      <c r="K10" s="48"/>
      <c r="L10" s="52"/>
      <c r="M10" s="52"/>
      <c r="N10" s="52"/>
      <c r="O10" s="52"/>
      <c r="P10" s="52"/>
      <c r="Q10" s="52"/>
    </row>
    <row r="11" ht="20.25" customHeight="1" spans="1:17">
      <c r="A11" s="51" t="s">
        <v>266</v>
      </c>
      <c r="B11" s="39"/>
      <c r="C11" s="39"/>
      <c r="D11" s="39"/>
      <c r="E11" s="39"/>
      <c r="F11" s="52">
        <v>720000</v>
      </c>
      <c r="G11" s="52">
        <v>720000</v>
      </c>
      <c r="H11" s="52">
        <v>720000</v>
      </c>
      <c r="I11" s="52"/>
      <c r="J11" s="48"/>
      <c r="K11" s="48"/>
      <c r="L11" s="52"/>
      <c r="M11" s="52"/>
      <c r="N11" s="52"/>
      <c r="O11" s="52"/>
      <c r="P11" s="52"/>
      <c r="Q11" s="52"/>
    </row>
    <row r="12" ht="20.25" customHeight="1" spans="1:17">
      <c r="A12" s="39"/>
      <c r="B12" s="39" t="s">
        <v>575</v>
      </c>
      <c r="C12" s="39" t="str">
        <f>"C05019900"&amp;"  "&amp;"其他社会保障服务"</f>
        <v>C05019900  其他社会保障服务</v>
      </c>
      <c r="D12" s="53" t="s">
        <v>393</v>
      </c>
      <c r="E12" s="43">
        <v>1</v>
      </c>
      <c r="F12" s="52">
        <v>720000</v>
      </c>
      <c r="G12" s="52">
        <v>720000</v>
      </c>
      <c r="H12" s="48">
        <v>720000</v>
      </c>
      <c r="I12" s="48"/>
      <c r="J12" s="48"/>
      <c r="K12" s="48"/>
      <c r="L12" s="52"/>
      <c r="M12" s="52"/>
      <c r="N12" s="52"/>
      <c r="O12" s="52"/>
      <c r="P12" s="52"/>
      <c r="Q12" s="52"/>
    </row>
    <row r="13" ht="20.25" customHeight="1" spans="1:17">
      <c r="A13" s="51" t="s">
        <v>323</v>
      </c>
      <c r="B13" s="39"/>
      <c r="C13" s="39"/>
      <c r="D13" s="39"/>
      <c r="E13" s="39"/>
      <c r="F13" s="52">
        <v>40000</v>
      </c>
      <c r="G13" s="52">
        <v>40000</v>
      </c>
      <c r="H13" s="52">
        <v>40000</v>
      </c>
      <c r="I13" s="52"/>
      <c r="J13" s="48"/>
      <c r="K13" s="48"/>
      <c r="L13" s="52"/>
      <c r="M13" s="52"/>
      <c r="N13" s="52"/>
      <c r="O13" s="52"/>
      <c r="P13" s="52"/>
      <c r="Q13" s="52"/>
    </row>
    <row r="14" ht="20.25" customHeight="1" spans="1:17">
      <c r="A14" s="39"/>
      <c r="B14" s="39" t="s">
        <v>576</v>
      </c>
      <c r="C14" s="39" t="str">
        <f>"C23120301"&amp;"  "&amp;"车辆维修和保养服务"</f>
        <v>C23120301  车辆维修和保养服务</v>
      </c>
      <c r="D14" s="53" t="s">
        <v>393</v>
      </c>
      <c r="E14" s="43">
        <v>1</v>
      </c>
      <c r="F14" s="52">
        <v>40000</v>
      </c>
      <c r="G14" s="52">
        <v>40000</v>
      </c>
      <c r="H14" s="48">
        <v>40000</v>
      </c>
      <c r="I14" s="48"/>
      <c r="J14" s="48"/>
      <c r="K14" s="48"/>
      <c r="L14" s="52"/>
      <c r="M14" s="52"/>
      <c r="N14" s="52"/>
      <c r="O14" s="52"/>
      <c r="P14" s="52"/>
      <c r="Q14" s="52"/>
    </row>
    <row r="15" ht="20.25" customHeight="1" spans="1:17">
      <c r="A15" s="51" t="s">
        <v>311</v>
      </c>
      <c r="B15" s="39"/>
      <c r="C15" s="39"/>
      <c r="D15" s="39"/>
      <c r="E15" s="39"/>
      <c r="F15" s="52">
        <v>18000</v>
      </c>
      <c r="G15" s="52">
        <v>18000</v>
      </c>
      <c r="H15" s="52">
        <v>18000</v>
      </c>
      <c r="I15" s="52"/>
      <c r="J15" s="48"/>
      <c r="K15" s="48"/>
      <c r="L15" s="52"/>
      <c r="M15" s="52"/>
      <c r="N15" s="52"/>
      <c r="O15" s="52"/>
      <c r="P15" s="52"/>
      <c r="Q15" s="52"/>
    </row>
    <row r="16" ht="20.25" customHeight="1" spans="1:17">
      <c r="A16" s="39"/>
      <c r="B16" s="39" t="s">
        <v>577</v>
      </c>
      <c r="C16" s="39" t="str">
        <f>"A02021003"&amp;"  "&amp;"A4黑白打印机"</f>
        <v>A02021003  A4黑白打印机</v>
      </c>
      <c r="D16" s="53" t="s">
        <v>393</v>
      </c>
      <c r="E16" s="43">
        <v>2</v>
      </c>
      <c r="F16" s="52">
        <v>8000</v>
      </c>
      <c r="G16" s="52">
        <v>8000</v>
      </c>
      <c r="H16" s="48">
        <v>8000</v>
      </c>
      <c r="I16" s="48"/>
      <c r="J16" s="48"/>
      <c r="K16" s="48"/>
      <c r="L16" s="52"/>
      <c r="M16" s="52"/>
      <c r="N16" s="52"/>
      <c r="O16" s="52"/>
      <c r="P16" s="52"/>
      <c r="Q16" s="52"/>
    </row>
    <row r="17" ht="20.25" customHeight="1" spans="1:17">
      <c r="A17" s="39"/>
      <c r="B17" s="39" t="s">
        <v>578</v>
      </c>
      <c r="C17" s="39" t="str">
        <f>"A02021118"&amp;"  "&amp;"扫描仪"</f>
        <v>A02021118  扫描仪</v>
      </c>
      <c r="D17" s="53" t="s">
        <v>393</v>
      </c>
      <c r="E17" s="43">
        <v>1</v>
      </c>
      <c r="F17" s="52">
        <v>4000</v>
      </c>
      <c r="G17" s="52">
        <v>4000</v>
      </c>
      <c r="H17" s="48">
        <v>4000</v>
      </c>
      <c r="I17" s="48"/>
      <c r="J17" s="48"/>
      <c r="K17" s="48"/>
      <c r="L17" s="52"/>
      <c r="M17" s="52"/>
      <c r="N17" s="52"/>
      <c r="O17" s="52"/>
      <c r="P17" s="52"/>
      <c r="Q17" s="52"/>
    </row>
    <row r="18" ht="20.25" customHeight="1" spans="1:17">
      <c r="A18" s="39"/>
      <c r="B18" s="39" t="s">
        <v>579</v>
      </c>
      <c r="C18" s="39" t="str">
        <f>"A02061804"&amp;"  "&amp;"空调机"</f>
        <v>A02061804  空调机</v>
      </c>
      <c r="D18" s="53" t="s">
        <v>393</v>
      </c>
      <c r="E18" s="43">
        <v>1</v>
      </c>
      <c r="F18" s="52">
        <v>6000</v>
      </c>
      <c r="G18" s="52">
        <v>6000</v>
      </c>
      <c r="H18" s="48">
        <v>6000</v>
      </c>
      <c r="I18" s="48"/>
      <c r="J18" s="48"/>
      <c r="K18" s="48"/>
      <c r="L18" s="52"/>
      <c r="M18" s="52"/>
      <c r="N18" s="52"/>
      <c r="O18" s="52"/>
      <c r="P18" s="52"/>
      <c r="Q18" s="52"/>
    </row>
    <row r="19" ht="20.25" customHeight="1" spans="1:17">
      <c r="A19" s="51" t="s">
        <v>217</v>
      </c>
      <c r="B19" s="39"/>
      <c r="C19" s="39"/>
      <c r="D19" s="39"/>
      <c r="E19" s="39"/>
      <c r="F19" s="52">
        <v>54200</v>
      </c>
      <c r="G19" s="52">
        <v>54200</v>
      </c>
      <c r="H19" s="52">
        <v>54200</v>
      </c>
      <c r="I19" s="52"/>
      <c r="J19" s="48"/>
      <c r="K19" s="48"/>
      <c r="L19" s="52"/>
      <c r="M19" s="52"/>
      <c r="N19" s="52"/>
      <c r="O19" s="52"/>
      <c r="P19" s="52"/>
      <c r="Q19" s="52"/>
    </row>
    <row r="20" ht="20.25" customHeight="1" spans="1:17">
      <c r="A20" s="39"/>
      <c r="B20" s="39" t="s">
        <v>580</v>
      </c>
      <c r="C20" s="39" t="str">
        <f>"C23120302"&amp;"  "&amp;"车辆加油、添加燃料服务"</f>
        <v>C23120302  车辆加油、添加燃料服务</v>
      </c>
      <c r="D20" s="53" t="s">
        <v>393</v>
      </c>
      <c r="E20" s="43">
        <v>1</v>
      </c>
      <c r="F20" s="52">
        <v>20000</v>
      </c>
      <c r="G20" s="52">
        <v>20000</v>
      </c>
      <c r="H20" s="48">
        <v>20000</v>
      </c>
      <c r="I20" s="48"/>
      <c r="J20" s="48"/>
      <c r="K20" s="48"/>
      <c r="L20" s="52"/>
      <c r="M20" s="52"/>
      <c r="N20" s="52"/>
      <c r="O20" s="52"/>
      <c r="P20" s="52"/>
      <c r="Q20" s="52"/>
    </row>
    <row r="21" ht="20.25" customHeight="1" spans="1:17">
      <c r="A21" s="39"/>
      <c r="B21" s="39" t="s">
        <v>581</v>
      </c>
      <c r="C21" s="39" t="str">
        <f>"C23120301"&amp;"  "&amp;"车辆维修和保养服务"</f>
        <v>C23120301  车辆维修和保养服务</v>
      </c>
      <c r="D21" s="53" t="s">
        <v>393</v>
      </c>
      <c r="E21" s="43">
        <v>1</v>
      </c>
      <c r="F21" s="52">
        <v>26000</v>
      </c>
      <c r="G21" s="52">
        <v>26000</v>
      </c>
      <c r="H21" s="48">
        <v>26000</v>
      </c>
      <c r="I21" s="48"/>
      <c r="J21" s="48"/>
      <c r="K21" s="48"/>
      <c r="L21" s="52"/>
      <c r="M21" s="52"/>
      <c r="N21" s="52"/>
      <c r="O21" s="52"/>
      <c r="P21" s="52"/>
      <c r="Q21" s="52"/>
    </row>
    <row r="22" ht="20.25" customHeight="1" spans="1:17">
      <c r="A22" s="39"/>
      <c r="B22" s="39" t="s">
        <v>582</v>
      </c>
      <c r="C22" s="39" t="str">
        <f>"C1804010201"&amp;"  "&amp;"机动车保险服务"</f>
        <v>C1804010201  机动车保险服务</v>
      </c>
      <c r="D22" s="53" t="s">
        <v>393</v>
      </c>
      <c r="E22" s="43">
        <v>1</v>
      </c>
      <c r="F22" s="52">
        <v>8200</v>
      </c>
      <c r="G22" s="52">
        <v>8200</v>
      </c>
      <c r="H22" s="48">
        <v>8200</v>
      </c>
      <c r="I22" s="48"/>
      <c r="J22" s="48"/>
      <c r="K22" s="48"/>
      <c r="L22" s="52"/>
      <c r="M22" s="52"/>
      <c r="N22" s="52"/>
      <c r="O22" s="52"/>
      <c r="P22" s="52"/>
      <c r="Q22" s="52"/>
    </row>
    <row r="23" ht="20.25" customHeight="1" spans="1:17">
      <c r="A23" s="51" t="s">
        <v>228</v>
      </c>
      <c r="B23" s="39"/>
      <c r="C23" s="39"/>
      <c r="D23" s="39"/>
      <c r="E23" s="39"/>
      <c r="F23" s="52">
        <v>8800</v>
      </c>
      <c r="G23" s="52">
        <v>8800</v>
      </c>
      <c r="H23" s="52">
        <v>8800</v>
      </c>
      <c r="I23" s="52"/>
      <c r="J23" s="48"/>
      <c r="K23" s="48"/>
      <c r="L23" s="52"/>
      <c r="M23" s="52"/>
      <c r="N23" s="52"/>
      <c r="O23" s="52"/>
      <c r="P23" s="52"/>
      <c r="Q23" s="52"/>
    </row>
    <row r="24" ht="20.25" customHeight="1" spans="1:17">
      <c r="A24" s="39"/>
      <c r="B24" s="39" t="s">
        <v>577</v>
      </c>
      <c r="C24" s="39" t="str">
        <f>"A02021003"&amp;"  "&amp;"A4黑白打印机"</f>
        <v>A02021003  A4黑白打印机</v>
      </c>
      <c r="D24" s="53" t="s">
        <v>393</v>
      </c>
      <c r="E24" s="43">
        <v>1</v>
      </c>
      <c r="F24" s="52">
        <v>1300</v>
      </c>
      <c r="G24" s="52">
        <v>1300</v>
      </c>
      <c r="H24" s="48">
        <v>1300</v>
      </c>
      <c r="I24" s="48"/>
      <c r="J24" s="48"/>
      <c r="K24" s="48"/>
      <c r="L24" s="52"/>
      <c r="M24" s="52"/>
      <c r="N24" s="52"/>
      <c r="O24" s="52"/>
      <c r="P24" s="52"/>
      <c r="Q24" s="52"/>
    </row>
    <row r="25" ht="20.25" customHeight="1" spans="1:17">
      <c r="A25" s="39"/>
      <c r="B25" s="39" t="s">
        <v>583</v>
      </c>
      <c r="C25" s="39" t="str">
        <f>"A05040101"&amp;"  "&amp;"复印纸"</f>
        <v>A05040101  复印纸</v>
      </c>
      <c r="D25" s="53" t="s">
        <v>393</v>
      </c>
      <c r="E25" s="43">
        <v>30</v>
      </c>
      <c r="F25" s="52">
        <v>4500</v>
      </c>
      <c r="G25" s="52">
        <v>4500</v>
      </c>
      <c r="H25" s="48">
        <v>4500</v>
      </c>
      <c r="I25" s="48"/>
      <c r="J25" s="48"/>
      <c r="K25" s="48"/>
      <c r="L25" s="52"/>
      <c r="M25" s="52"/>
      <c r="N25" s="52"/>
      <c r="O25" s="52"/>
      <c r="P25" s="52"/>
      <c r="Q25" s="52"/>
    </row>
    <row r="26" ht="20.25" customHeight="1" spans="1:17">
      <c r="A26" s="39"/>
      <c r="B26" s="39" t="s">
        <v>584</v>
      </c>
      <c r="C26" s="39" t="str">
        <f>"A02020400"&amp;"  "&amp;"多功能一体机"</f>
        <v>A02020400  多功能一体机</v>
      </c>
      <c r="D26" s="53" t="s">
        <v>393</v>
      </c>
      <c r="E26" s="43">
        <v>1</v>
      </c>
      <c r="F26" s="52">
        <v>3000</v>
      </c>
      <c r="G26" s="52">
        <v>3000</v>
      </c>
      <c r="H26" s="48">
        <v>3000</v>
      </c>
      <c r="I26" s="48"/>
      <c r="J26" s="48"/>
      <c r="K26" s="48"/>
      <c r="L26" s="52"/>
      <c r="M26" s="52"/>
      <c r="N26" s="52"/>
      <c r="O26" s="52"/>
      <c r="P26" s="52"/>
      <c r="Q26" s="52"/>
    </row>
    <row r="27" ht="20.25" customHeight="1" spans="1:17">
      <c r="A27" s="43" t="s">
        <v>32</v>
      </c>
      <c r="B27" s="43"/>
      <c r="C27" s="43"/>
      <c r="D27" s="53"/>
      <c r="E27" s="53"/>
      <c r="F27" s="52">
        <v>1261000</v>
      </c>
      <c r="G27" s="52">
        <v>1261000</v>
      </c>
      <c r="H27" s="52">
        <v>1261000</v>
      </c>
      <c r="I27" s="52"/>
      <c r="J27" s="52"/>
      <c r="K27" s="52"/>
      <c r="L27" s="52"/>
      <c r="M27" s="52"/>
      <c r="N27" s="52"/>
      <c r="O27" s="52"/>
      <c r="P27" s="52"/>
      <c r="Q27" s="52"/>
    </row>
  </sheetData>
  <mergeCells count="17">
    <mergeCell ref="A1:M1"/>
    <mergeCell ref="A2:Q2"/>
    <mergeCell ref="A3:M3"/>
    <mergeCell ref="G4:Q4"/>
    <mergeCell ref="L5:Q5"/>
    <mergeCell ref="A27:E2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4" sqref="A4:A6"/>
    </sheetView>
  </sheetViews>
  <sheetFormatPr defaultColWidth="8.85" defaultRowHeight="15" customHeight="1"/>
  <cols>
    <col min="1" max="1" width="21.75" customWidth="1"/>
    <col min="2" max="2" width="17.375" customWidth="1"/>
    <col min="3" max="3" width="19"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585</v>
      </c>
    </row>
    <row r="2" ht="45" customHeight="1" spans="1:14">
      <c r="A2" s="45" t="s">
        <v>586</v>
      </c>
      <c r="B2" s="45"/>
      <c r="C2" s="45"/>
      <c r="D2" s="45"/>
      <c r="E2" s="45"/>
      <c r="F2" s="45"/>
      <c r="G2" s="45"/>
      <c r="H2" s="45"/>
      <c r="I2" s="45"/>
      <c r="J2" s="45"/>
      <c r="K2" s="45"/>
      <c r="L2" s="45"/>
      <c r="M2" s="45"/>
      <c r="N2" s="45"/>
    </row>
    <row r="3" ht="20.25" customHeight="1" spans="1:14">
      <c r="A3" s="19" t="str">
        <f>"单位名称："&amp;"元江哈尼族彝族傣族自治县民政局"</f>
        <v>单位名称：元江哈尼族彝族傣族自治县民政局</v>
      </c>
      <c r="B3" s="19"/>
      <c r="C3" s="19"/>
      <c r="D3" s="19"/>
      <c r="E3" s="19"/>
      <c r="F3" s="19"/>
      <c r="G3" s="19"/>
      <c r="H3" s="19"/>
      <c r="I3" s="20"/>
      <c r="J3" s="20"/>
      <c r="K3" s="20"/>
      <c r="L3" s="20"/>
      <c r="M3" s="20"/>
      <c r="N3" s="20" t="s">
        <v>29</v>
      </c>
    </row>
    <row r="4" ht="27.15" customHeight="1" spans="1:14">
      <c r="A4" s="46" t="s">
        <v>563</v>
      </c>
      <c r="B4" s="46" t="s">
        <v>587</v>
      </c>
      <c r="C4" s="46" t="s">
        <v>588</v>
      </c>
      <c r="D4" s="46" t="s">
        <v>183</v>
      </c>
      <c r="E4" s="46"/>
      <c r="F4" s="46"/>
      <c r="G4" s="46"/>
      <c r="H4" s="46"/>
      <c r="I4" s="46"/>
      <c r="J4" s="46"/>
      <c r="K4" s="46"/>
      <c r="L4" s="46"/>
      <c r="M4" s="46"/>
      <c r="N4" s="46"/>
    </row>
    <row r="5" ht="23.4" customHeight="1" spans="1:14">
      <c r="A5" s="46" t="s">
        <v>569</v>
      </c>
      <c r="B5" s="46"/>
      <c r="C5" s="46" t="s">
        <v>589</v>
      </c>
      <c r="D5" s="46" t="s">
        <v>32</v>
      </c>
      <c r="E5" s="46" t="s">
        <v>35</v>
      </c>
      <c r="F5" s="46" t="s">
        <v>570</v>
      </c>
      <c r="G5" s="46" t="s">
        <v>571</v>
      </c>
      <c r="H5" s="46" t="s">
        <v>38</v>
      </c>
      <c r="I5" s="46" t="s">
        <v>572</v>
      </c>
      <c r="J5" s="46"/>
      <c r="K5" s="46"/>
      <c r="L5" s="46"/>
      <c r="M5" s="46"/>
      <c r="N5" s="46"/>
    </row>
    <row r="6" ht="28.65" customHeight="1" spans="1:14">
      <c r="A6" s="46"/>
      <c r="B6" s="46"/>
      <c r="C6" s="46"/>
      <c r="D6" s="46"/>
      <c r="E6" s="46" t="s">
        <v>34</v>
      </c>
      <c r="F6" s="46"/>
      <c r="G6" s="46"/>
      <c r="H6" s="46"/>
      <c r="I6" s="46" t="s">
        <v>34</v>
      </c>
      <c r="J6" s="46" t="s">
        <v>41</v>
      </c>
      <c r="K6" s="46" t="s">
        <v>42</v>
      </c>
      <c r="L6" s="49" t="s">
        <v>43</v>
      </c>
      <c r="M6" s="49" t="s">
        <v>44</v>
      </c>
      <c r="N6" s="49" t="s">
        <v>45</v>
      </c>
    </row>
    <row r="7" ht="20.25" customHeight="1" spans="1:14">
      <c r="A7" s="47">
        <v>1</v>
      </c>
      <c r="B7" s="47">
        <v>2</v>
      </c>
      <c r="C7" s="47">
        <v>3</v>
      </c>
      <c r="D7" s="47">
        <v>4</v>
      </c>
      <c r="E7" s="47">
        <v>5</v>
      </c>
      <c r="F7" s="47">
        <v>6</v>
      </c>
      <c r="G7" s="47">
        <v>7</v>
      </c>
      <c r="H7" s="47">
        <v>8</v>
      </c>
      <c r="I7" s="47">
        <v>9</v>
      </c>
      <c r="J7" s="47">
        <v>10</v>
      </c>
      <c r="K7" s="47">
        <v>11</v>
      </c>
      <c r="L7" s="47">
        <v>12</v>
      </c>
      <c r="M7" s="47">
        <v>13</v>
      </c>
      <c r="N7" s="47">
        <v>14</v>
      </c>
    </row>
    <row r="8" ht="20.25" customHeight="1" spans="1:14">
      <c r="A8" s="39"/>
      <c r="B8" s="39"/>
      <c r="C8" s="39"/>
      <c r="D8" s="48"/>
      <c r="E8" s="48"/>
      <c r="F8" s="48"/>
      <c r="G8" s="48"/>
      <c r="H8" s="48"/>
      <c r="I8" s="48"/>
      <c r="J8" s="48"/>
      <c r="K8" s="48"/>
      <c r="L8" s="48"/>
      <c r="M8" s="48"/>
      <c r="N8" s="48"/>
    </row>
    <row r="9" ht="20.25" customHeight="1" spans="1:14">
      <c r="A9" s="39"/>
      <c r="B9" s="39"/>
      <c r="C9" s="39"/>
      <c r="D9" s="48"/>
      <c r="E9" s="48"/>
      <c r="F9" s="48"/>
      <c r="G9" s="48"/>
      <c r="H9" s="48"/>
      <c r="I9" s="48"/>
      <c r="J9" s="48"/>
      <c r="K9" s="48"/>
      <c r="L9" s="48"/>
      <c r="M9" s="48"/>
      <c r="N9" s="48"/>
    </row>
    <row r="10" ht="20.25" customHeight="1" spans="1:14">
      <c r="A10" s="43" t="s">
        <v>32</v>
      </c>
      <c r="B10" s="43"/>
      <c r="C10" s="43"/>
      <c r="D10" s="48"/>
      <c r="E10" s="48"/>
      <c r="F10" s="48"/>
      <c r="G10" s="48"/>
      <c r="H10" s="48"/>
      <c r="I10" s="48"/>
      <c r="J10" s="48"/>
      <c r="K10" s="48"/>
      <c r="L10" s="48"/>
      <c r="M10" s="48"/>
      <c r="N10" s="48"/>
    </row>
    <row r="11" ht="31" customHeight="1" spans="1:14">
      <c r="A11" s="44" t="s">
        <v>590</v>
      </c>
      <c r="B11" s="44"/>
      <c r="C11" s="44"/>
      <c r="D11" s="44"/>
      <c r="E11" s="44"/>
      <c r="F11" s="44"/>
      <c r="G11" s="44"/>
      <c r="H11" s="44"/>
      <c r="I11" s="44"/>
      <c r="J11" s="44"/>
      <c r="K11" s="44"/>
      <c r="L11" s="44"/>
      <c r="M11" s="44"/>
      <c r="N11" s="44"/>
    </row>
  </sheetData>
  <mergeCells count="15">
    <mergeCell ref="A1:I1"/>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I16" sqref="I16"/>
    </sheetView>
  </sheetViews>
  <sheetFormatPr defaultColWidth="8.85" defaultRowHeight="15" customHeight="1"/>
  <cols>
    <col min="1" max="1" width="37.1416666666667" customWidth="1"/>
    <col min="2" max="14" width="17.1416666666667" customWidth="1"/>
  </cols>
  <sheetData>
    <row r="1" customHeight="1" spans="1:14">
      <c r="A1" s="19"/>
      <c r="B1" s="19"/>
      <c r="C1" s="19"/>
      <c r="D1" s="19"/>
      <c r="E1" s="19"/>
      <c r="F1" s="19"/>
      <c r="G1" s="19"/>
      <c r="H1" s="19"/>
      <c r="I1" s="19"/>
      <c r="J1" s="19"/>
      <c r="K1" s="19"/>
      <c r="L1" s="19"/>
      <c r="M1" s="19"/>
      <c r="N1" s="20" t="s">
        <v>591</v>
      </c>
    </row>
    <row r="2" customHeight="1" spans="1:14">
      <c r="A2" s="36" t="s">
        <v>592</v>
      </c>
      <c r="B2" s="36"/>
      <c r="C2" s="36"/>
      <c r="D2" s="36"/>
      <c r="E2" s="36"/>
      <c r="F2" s="36"/>
      <c r="G2" s="36"/>
      <c r="H2" s="36"/>
      <c r="I2" s="36"/>
      <c r="J2" s="36"/>
      <c r="K2" s="36"/>
      <c r="L2" s="36"/>
      <c r="M2" s="36"/>
      <c r="N2" s="36"/>
    </row>
    <row r="3" customHeight="1" spans="1:14">
      <c r="A3" s="19" t="str">
        <f>"单位名称："&amp;"元江哈尼族彝族傣族自治县民政局"</f>
        <v>单位名称：元江哈尼族彝族傣族自治县民政局</v>
      </c>
      <c r="B3" s="19"/>
      <c r="C3" s="19"/>
      <c r="D3" s="19"/>
      <c r="E3" s="19"/>
      <c r="F3" s="19"/>
      <c r="G3" s="19"/>
      <c r="H3" s="19"/>
      <c r="I3" s="19"/>
      <c r="J3" s="19"/>
      <c r="K3" s="19"/>
      <c r="L3" s="19"/>
      <c r="M3" s="19"/>
      <c r="N3" s="20" t="s">
        <v>29</v>
      </c>
    </row>
    <row r="4" customHeight="1" spans="1:14">
      <c r="A4" s="41" t="s">
        <v>593</v>
      </c>
      <c r="B4" s="41" t="s">
        <v>183</v>
      </c>
      <c r="C4" s="41"/>
      <c r="D4" s="41"/>
      <c r="E4" s="41" t="s">
        <v>594</v>
      </c>
      <c r="F4" s="41"/>
      <c r="G4" s="41"/>
      <c r="H4" s="41"/>
      <c r="I4" s="41"/>
      <c r="J4" s="41"/>
      <c r="K4" s="41"/>
      <c r="L4" s="41"/>
      <c r="M4" s="41"/>
      <c r="N4" s="41"/>
    </row>
    <row r="5" customHeight="1" spans="1:14">
      <c r="A5" s="41"/>
      <c r="B5" s="41" t="s">
        <v>32</v>
      </c>
      <c r="C5" s="41" t="s">
        <v>35</v>
      </c>
      <c r="D5" s="41" t="s">
        <v>570</v>
      </c>
      <c r="E5" s="42" t="s">
        <v>595</v>
      </c>
      <c r="F5" s="42" t="s">
        <v>596</v>
      </c>
      <c r="G5" s="42" t="s">
        <v>597</v>
      </c>
      <c r="H5" s="42" t="s">
        <v>598</v>
      </c>
      <c r="I5" s="42" t="s">
        <v>599</v>
      </c>
      <c r="J5" s="42" t="s">
        <v>600</v>
      </c>
      <c r="K5" s="42" t="s">
        <v>601</v>
      </c>
      <c r="L5" s="42" t="s">
        <v>602</v>
      </c>
      <c r="M5" s="42" t="s">
        <v>603</v>
      </c>
      <c r="N5" s="42" t="s">
        <v>604</v>
      </c>
    </row>
    <row r="6" customHeight="1" spans="1:14">
      <c r="A6" s="41" t="s">
        <v>46</v>
      </c>
      <c r="B6" s="41" t="s">
        <v>47</v>
      </c>
      <c r="C6" s="41" t="s">
        <v>48</v>
      </c>
      <c r="D6" s="41" t="s">
        <v>49</v>
      </c>
      <c r="E6" s="41" t="s">
        <v>50</v>
      </c>
      <c r="F6" s="41" t="s">
        <v>51</v>
      </c>
      <c r="G6" s="41" t="s">
        <v>52</v>
      </c>
      <c r="H6" s="41" t="s">
        <v>53</v>
      </c>
      <c r="I6" s="41" t="s">
        <v>54</v>
      </c>
      <c r="J6" s="41" t="s">
        <v>71</v>
      </c>
      <c r="K6" s="41" t="s">
        <v>605</v>
      </c>
      <c r="L6" s="41" t="s">
        <v>606</v>
      </c>
      <c r="M6" s="41" t="s">
        <v>486</v>
      </c>
      <c r="N6" s="41" t="s">
        <v>607</v>
      </c>
    </row>
    <row r="7" customHeight="1" spans="1:14">
      <c r="A7" s="39"/>
      <c r="B7" s="39"/>
      <c r="C7" s="39"/>
      <c r="D7" s="39"/>
      <c r="E7" s="39"/>
      <c r="F7" s="39"/>
      <c r="G7" s="39"/>
      <c r="H7" s="39"/>
      <c r="I7" s="39"/>
      <c r="J7" s="39"/>
      <c r="K7" s="39"/>
      <c r="L7" s="39"/>
      <c r="M7" s="39"/>
      <c r="N7" s="39"/>
    </row>
    <row r="8" customHeight="1" spans="1:14">
      <c r="A8" s="43"/>
      <c r="B8" s="39"/>
      <c r="C8" s="39"/>
      <c r="D8" s="39"/>
      <c r="E8" s="39"/>
      <c r="F8" s="39"/>
      <c r="G8" s="39"/>
      <c r="H8" s="39"/>
      <c r="I8" s="39"/>
      <c r="J8" s="39"/>
      <c r="K8" s="39"/>
      <c r="L8" s="39"/>
      <c r="M8" s="39"/>
      <c r="N8" s="39"/>
    </row>
    <row r="9" ht="23" customHeight="1" spans="1:14">
      <c r="A9" s="44" t="s">
        <v>608</v>
      </c>
      <c r="B9" s="44"/>
      <c r="C9" s="44"/>
      <c r="D9" s="44"/>
      <c r="E9" s="44"/>
      <c r="F9" s="44"/>
      <c r="G9" s="44"/>
      <c r="H9" s="44"/>
      <c r="I9" s="44"/>
      <c r="J9" s="44"/>
      <c r="K9" s="44"/>
      <c r="L9" s="44"/>
      <c r="M9" s="44"/>
      <c r="N9" s="44"/>
    </row>
  </sheetData>
  <mergeCells count="6">
    <mergeCell ref="A2:N2"/>
    <mergeCell ref="A3:C3"/>
    <mergeCell ref="B4:D4"/>
    <mergeCell ref="E4:N4"/>
    <mergeCell ref="A9:N9"/>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7" sqref="D17"/>
    </sheetView>
  </sheetViews>
  <sheetFormatPr defaultColWidth="8.85" defaultRowHeight="15" customHeight="1" outlineLevelRow="7"/>
  <cols>
    <col min="1" max="1" width="28.575" customWidth="1"/>
    <col min="2" max="10" width="15.625" customWidth="1"/>
  </cols>
  <sheetData>
    <row r="1" ht="18.75" customHeight="1" spans="1:10">
      <c r="A1" s="19"/>
      <c r="B1" s="19"/>
      <c r="C1" s="19"/>
      <c r="D1" s="19"/>
      <c r="E1" s="19"/>
      <c r="F1" s="19"/>
      <c r="G1" s="19"/>
      <c r="H1" s="19"/>
      <c r="I1" s="19"/>
      <c r="J1" s="20" t="s">
        <v>609</v>
      </c>
    </row>
    <row r="2" ht="52.05" customHeight="1" spans="1:10">
      <c r="A2" s="36" t="s">
        <v>610</v>
      </c>
      <c r="B2" s="37"/>
      <c r="C2" s="37"/>
      <c r="D2" s="37"/>
      <c r="E2" s="37"/>
      <c r="F2" s="37"/>
      <c r="G2" s="37"/>
      <c r="H2" s="37"/>
      <c r="I2" s="37"/>
      <c r="J2" s="37"/>
    </row>
    <row r="3" ht="21.3" customHeight="1" spans="1:10">
      <c r="A3" s="19" t="str">
        <f>"单位名称："&amp;"元江哈尼族彝族傣族自治县民政局"</f>
        <v>单位名称：元江哈尼族彝族傣族自治县民政局</v>
      </c>
      <c r="B3" s="19"/>
      <c r="C3" s="19"/>
      <c r="D3" s="38"/>
      <c r="E3" s="38"/>
      <c r="F3" s="38"/>
      <c r="G3" s="38"/>
      <c r="H3" s="38"/>
      <c r="I3" s="38"/>
      <c r="J3" s="38"/>
    </row>
    <row r="4" ht="27.15" customHeight="1" spans="1:10">
      <c r="A4" s="22" t="s">
        <v>331</v>
      </c>
      <c r="B4" s="22" t="s">
        <v>332</v>
      </c>
      <c r="C4" s="22" t="s">
        <v>333</v>
      </c>
      <c r="D4" s="22" t="s">
        <v>334</v>
      </c>
      <c r="E4" s="22" t="s">
        <v>335</v>
      </c>
      <c r="F4" s="22" t="s">
        <v>336</v>
      </c>
      <c r="G4" s="22" t="s">
        <v>337</v>
      </c>
      <c r="H4" s="22" t="s">
        <v>338</v>
      </c>
      <c r="I4" s="22" t="s">
        <v>339</v>
      </c>
      <c r="J4" s="22" t="s">
        <v>340</v>
      </c>
    </row>
    <row r="5" ht="18.75" customHeight="1" spans="1:10">
      <c r="A5" s="22" t="s">
        <v>46</v>
      </c>
      <c r="B5" s="22" t="s">
        <v>47</v>
      </c>
      <c r="C5" s="22" t="s">
        <v>48</v>
      </c>
      <c r="D5" s="22" t="s">
        <v>49</v>
      </c>
      <c r="E5" s="22" t="s">
        <v>50</v>
      </c>
      <c r="F5" s="22" t="s">
        <v>51</v>
      </c>
      <c r="G5" s="22" t="s">
        <v>52</v>
      </c>
      <c r="H5" s="22" t="s">
        <v>53</v>
      </c>
      <c r="I5" s="22" t="s">
        <v>54</v>
      </c>
      <c r="J5" s="22" t="s">
        <v>71</v>
      </c>
    </row>
    <row r="6" ht="18.75" customHeight="1" spans="1:10">
      <c r="A6" s="39"/>
      <c r="B6" s="39"/>
      <c r="C6" s="39"/>
      <c r="D6" s="39"/>
      <c r="E6" s="39"/>
      <c r="F6" s="39"/>
      <c r="G6" s="39"/>
      <c r="H6" s="39"/>
      <c r="I6" s="39"/>
      <c r="J6" s="39"/>
    </row>
    <row r="7" ht="18.75" customHeight="1" spans="1:10">
      <c r="A7" s="39"/>
      <c r="B7" s="39"/>
      <c r="C7" s="39"/>
      <c r="D7" s="39"/>
      <c r="E7" s="39"/>
      <c r="F7" s="39"/>
      <c r="G7" s="39"/>
      <c r="H7" s="39"/>
      <c r="I7" s="39"/>
      <c r="J7" s="39"/>
    </row>
    <row r="8" customHeight="1" spans="1:10">
      <c r="A8" s="40" t="s">
        <v>611</v>
      </c>
      <c r="B8" s="40"/>
      <c r="C8" s="40"/>
      <c r="D8" s="40"/>
      <c r="E8" s="40"/>
      <c r="F8" s="40"/>
      <c r="G8" s="40"/>
      <c r="H8" s="40"/>
      <c r="I8" s="40"/>
      <c r="J8" s="40"/>
    </row>
  </sheetData>
  <mergeCells count="3">
    <mergeCell ref="A2:J2"/>
    <mergeCell ref="A3:C3"/>
    <mergeCell ref="A8:J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4"/>
  <sheetViews>
    <sheetView showZeros="0" workbookViewId="0">
      <selection activeCell="G16" sqref="G16"/>
    </sheetView>
  </sheetViews>
  <sheetFormatPr defaultColWidth="8.85" defaultRowHeight="15" customHeight="1" outlineLevelCol="7"/>
  <cols>
    <col min="1" max="1" width="28.575" customWidth="1"/>
    <col min="2" max="2" width="18.75" customWidth="1"/>
    <col min="3" max="3" width="23.375" customWidth="1"/>
    <col min="4" max="6" width="28.575" customWidth="1"/>
    <col min="7" max="7" width="20" customWidth="1"/>
    <col min="8" max="8" width="28.575" customWidth="1"/>
  </cols>
  <sheetData>
    <row r="1" ht="18.75" customHeight="1" spans="1:8">
      <c r="A1" s="19"/>
      <c r="B1" s="19"/>
      <c r="C1" s="19"/>
      <c r="D1" s="19"/>
      <c r="E1" s="19"/>
      <c r="F1" s="19"/>
      <c r="G1" s="19"/>
      <c r="H1" s="20" t="s">
        <v>612</v>
      </c>
    </row>
    <row r="2" ht="41.4" customHeight="1" spans="1:8">
      <c r="A2" s="21" t="s">
        <v>613</v>
      </c>
      <c r="B2" s="21"/>
      <c r="C2" s="21"/>
      <c r="D2" s="21"/>
      <c r="E2" s="21"/>
      <c r="F2" s="21"/>
      <c r="G2" s="21"/>
      <c r="H2" s="21"/>
    </row>
    <row r="3" ht="18.75" customHeight="1" spans="1:8">
      <c r="A3" s="19" t="str">
        <f>"单位名称："&amp;"元江哈尼族彝族傣族自治县民政局"</f>
        <v>单位名称：元江哈尼族彝族傣族自治县民政局</v>
      </c>
      <c r="B3" s="19"/>
      <c r="C3" s="19"/>
      <c r="D3" s="19"/>
      <c r="E3" s="19"/>
      <c r="F3" s="19"/>
      <c r="G3" s="19"/>
      <c r="H3" s="19"/>
    </row>
    <row r="4" ht="18.75" customHeight="1" spans="1:8">
      <c r="A4" s="22" t="s">
        <v>176</v>
      </c>
      <c r="B4" s="22" t="s">
        <v>614</v>
      </c>
      <c r="C4" s="22" t="s">
        <v>615</v>
      </c>
      <c r="D4" s="22" t="s">
        <v>616</v>
      </c>
      <c r="E4" s="22" t="s">
        <v>566</v>
      </c>
      <c r="F4" s="22" t="s">
        <v>617</v>
      </c>
      <c r="G4" s="22"/>
      <c r="H4" s="22"/>
    </row>
    <row r="5" ht="18.75" customHeight="1" spans="1:8">
      <c r="A5" s="22"/>
      <c r="B5" s="22"/>
      <c r="C5" s="22"/>
      <c r="D5" s="22"/>
      <c r="E5" s="22"/>
      <c r="F5" s="22" t="s">
        <v>567</v>
      </c>
      <c r="G5" s="22" t="s">
        <v>618</v>
      </c>
      <c r="H5" s="22" t="s">
        <v>619</v>
      </c>
    </row>
    <row r="6" ht="18.75" customHeight="1" spans="1:8">
      <c r="A6" s="22" t="s">
        <v>46</v>
      </c>
      <c r="B6" s="22" t="s">
        <v>47</v>
      </c>
      <c r="C6" s="22" t="s">
        <v>48</v>
      </c>
      <c r="D6" s="22" t="s">
        <v>49</v>
      </c>
      <c r="E6" s="22" t="s">
        <v>50</v>
      </c>
      <c r="F6" s="22" t="s">
        <v>51</v>
      </c>
      <c r="G6" s="22" t="s">
        <v>52</v>
      </c>
      <c r="H6" s="22" t="s">
        <v>53</v>
      </c>
    </row>
    <row r="7" ht="20" customHeight="1" spans="1:8">
      <c r="A7" s="23" t="s">
        <v>56</v>
      </c>
      <c r="B7" s="24" t="s">
        <v>620</v>
      </c>
      <c r="C7" s="25" t="str">
        <f>"A02030624"&amp;"  "&amp;"殡仪车"</f>
        <v>A02030624  殡仪车</v>
      </c>
      <c r="D7" s="25" t="str">
        <f>"            "&amp;"殡仪服务车"</f>
        <v>            殡仪服务车</v>
      </c>
      <c r="E7" s="26" t="s">
        <v>621</v>
      </c>
      <c r="F7" s="26" t="s">
        <v>48</v>
      </c>
      <c r="G7" s="27">
        <v>130000</v>
      </c>
      <c r="H7" s="28">
        <v>390000</v>
      </c>
    </row>
    <row r="8" ht="20" customHeight="1" spans="1:8">
      <c r="A8" s="29" t="s">
        <v>56</v>
      </c>
      <c r="B8" s="30" t="s">
        <v>620</v>
      </c>
      <c r="C8" s="31" t="str">
        <f>"A02021003"&amp;"  "&amp;"A4黑白打印机"</f>
        <v>A02021003  A4黑白打印机</v>
      </c>
      <c r="D8" s="31" t="str">
        <f>"            "&amp;"打印机"</f>
        <v>            打印机</v>
      </c>
      <c r="E8" s="32" t="s">
        <v>622</v>
      </c>
      <c r="F8" s="33">
        <v>2</v>
      </c>
      <c r="G8" s="34">
        <v>4000</v>
      </c>
      <c r="H8" s="28">
        <v>8000</v>
      </c>
    </row>
    <row r="9" ht="20" customHeight="1" spans="1:8">
      <c r="A9" s="29" t="s">
        <v>56</v>
      </c>
      <c r="B9" s="30" t="s">
        <v>620</v>
      </c>
      <c r="C9" s="31" t="str">
        <f>"A02021118"&amp;"  "&amp;"扫描仪"</f>
        <v>A02021118  扫描仪</v>
      </c>
      <c r="D9" s="31" t="str">
        <f>"            "&amp;"扫描仪"</f>
        <v>            扫描仪</v>
      </c>
      <c r="E9" s="32" t="s">
        <v>622</v>
      </c>
      <c r="F9" s="33">
        <v>1</v>
      </c>
      <c r="G9" s="34">
        <v>4000</v>
      </c>
      <c r="H9" s="28">
        <v>4000</v>
      </c>
    </row>
    <row r="10" ht="20" customHeight="1" spans="1:8">
      <c r="A10" s="29" t="s">
        <v>56</v>
      </c>
      <c r="B10" s="30" t="s">
        <v>620</v>
      </c>
      <c r="C10" s="31" t="str">
        <f>"A02061804"&amp;"  "&amp;"空调机"</f>
        <v>A02061804  空调机</v>
      </c>
      <c r="D10" s="31" t="str">
        <f>"            "&amp;"空调"</f>
        <v>            空调</v>
      </c>
      <c r="E10" s="32" t="s">
        <v>622</v>
      </c>
      <c r="F10" s="33">
        <v>1</v>
      </c>
      <c r="G10" s="34">
        <v>6000</v>
      </c>
      <c r="H10" s="28">
        <v>6000</v>
      </c>
    </row>
    <row r="11" ht="20" customHeight="1" spans="1:8">
      <c r="A11" s="29" t="s">
        <v>56</v>
      </c>
      <c r="B11" s="30" t="s">
        <v>620</v>
      </c>
      <c r="C11" s="31" t="str">
        <f>"A02021003"&amp;"  "&amp;"A4黑白打印机"</f>
        <v>A02021003  A4黑白打印机</v>
      </c>
      <c r="D11" s="31" t="str">
        <f>"            "&amp;"打印机"</f>
        <v>            打印机</v>
      </c>
      <c r="E11" s="32" t="s">
        <v>622</v>
      </c>
      <c r="F11" s="33">
        <v>1</v>
      </c>
      <c r="G11" s="34">
        <v>1300</v>
      </c>
      <c r="H11" s="34">
        <v>1300</v>
      </c>
    </row>
    <row r="12" ht="20" customHeight="1" spans="1:8">
      <c r="A12" s="29" t="s">
        <v>56</v>
      </c>
      <c r="B12" s="30" t="s">
        <v>620</v>
      </c>
      <c r="C12" s="31" t="str">
        <f>"A02020400"&amp;"  "&amp;"多功能一体机"</f>
        <v>A02020400  多功能一体机</v>
      </c>
      <c r="D12" s="31" t="str">
        <f>"            "&amp;"打复一体机"</f>
        <v>            打复一体机</v>
      </c>
      <c r="E12" s="32" t="s">
        <v>622</v>
      </c>
      <c r="F12" s="33">
        <v>1</v>
      </c>
      <c r="G12" s="34">
        <v>3000</v>
      </c>
      <c r="H12" s="34">
        <v>3000</v>
      </c>
    </row>
    <row r="13" ht="20" customHeight="1" spans="1:8">
      <c r="A13" s="35"/>
      <c r="B13" s="35"/>
      <c r="C13" s="35"/>
      <c r="D13" s="35"/>
      <c r="E13" s="35"/>
      <c r="F13" s="35"/>
      <c r="G13" s="35"/>
      <c r="H13" s="35"/>
    </row>
    <row r="14" ht="20" customHeight="1" spans="1:8">
      <c r="A14" s="35" t="s">
        <v>32</v>
      </c>
      <c r="B14" s="35"/>
      <c r="C14" s="35"/>
      <c r="D14" s="35"/>
      <c r="E14" s="35"/>
      <c r="F14" s="35"/>
      <c r="G14" s="35"/>
      <c r="H14" s="35"/>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4" sqref="B14"/>
    </sheetView>
  </sheetViews>
  <sheetFormatPr defaultColWidth="8.85" defaultRowHeight="15" customHeight="1"/>
  <cols>
    <col min="1" max="1" width="21.425" customWidth="1"/>
    <col min="2" max="2" width="24.75" customWidth="1"/>
    <col min="3" max="3" width="28.75" customWidth="1"/>
    <col min="4" max="4" width="17.1416666666667" customWidth="1"/>
    <col min="5" max="5" width="21.75" customWidth="1"/>
    <col min="6" max="6" width="17.1416666666667" customWidth="1"/>
    <col min="7" max="7" width="22.375" customWidth="1"/>
    <col min="8" max="11" width="14.2833333333333" customWidth="1"/>
  </cols>
  <sheetData>
    <row r="1" ht="18.75" customHeight="1" spans="1:11">
      <c r="A1" s="1"/>
      <c r="B1" s="1"/>
      <c r="C1" s="1"/>
      <c r="D1" s="1"/>
      <c r="E1" s="1"/>
      <c r="F1" s="1"/>
      <c r="G1" s="1"/>
      <c r="H1" s="2"/>
      <c r="I1" s="2"/>
      <c r="J1" s="2"/>
      <c r="K1" s="2" t="s">
        <v>623</v>
      </c>
    </row>
    <row r="2" ht="45" customHeight="1" spans="1:11">
      <c r="A2" s="3" t="s">
        <v>624</v>
      </c>
      <c r="B2" s="3"/>
      <c r="C2" s="3"/>
      <c r="D2" s="3"/>
      <c r="E2" s="3"/>
      <c r="F2" s="3"/>
      <c r="G2" s="3"/>
      <c r="H2" s="3"/>
      <c r="I2" s="3"/>
      <c r="J2" s="3"/>
      <c r="K2" s="3"/>
    </row>
    <row r="3" ht="18.75" customHeight="1" spans="1:11">
      <c r="A3" s="4" t="str">
        <f>"单位名称："&amp;"元江哈尼族彝族傣族自治县民政局"</f>
        <v>单位名称：元江哈尼族彝族傣族自治县民政局</v>
      </c>
      <c r="B3" s="4"/>
      <c r="C3" s="4"/>
      <c r="D3" s="4"/>
      <c r="E3" s="4"/>
      <c r="F3" s="4"/>
      <c r="G3" s="4"/>
      <c r="H3" s="5"/>
      <c r="I3" s="5"/>
      <c r="J3" s="5"/>
      <c r="K3" s="5" t="s">
        <v>29</v>
      </c>
    </row>
    <row r="4" ht="18.75" customHeight="1" spans="1:11">
      <c r="A4" s="12" t="s">
        <v>269</v>
      </c>
      <c r="B4" s="12" t="s">
        <v>178</v>
      </c>
      <c r="C4" s="12" t="s">
        <v>270</v>
      </c>
      <c r="D4" s="12" t="s">
        <v>179</v>
      </c>
      <c r="E4" s="12" t="s">
        <v>180</v>
      </c>
      <c r="F4" s="12" t="s">
        <v>271</v>
      </c>
      <c r="G4" s="12" t="s">
        <v>182</v>
      </c>
      <c r="H4" s="12" t="s">
        <v>32</v>
      </c>
      <c r="I4" s="12" t="s">
        <v>625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ht="27" customHeight="1" spans="1:11">
      <c r="A11" s="18" t="s">
        <v>626</v>
      </c>
      <c r="B11" s="18"/>
      <c r="C11" s="18"/>
      <c r="D11" s="18"/>
      <c r="E11" s="18"/>
      <c r="F11" s="18"/>
      <c r="G11" s="18"/>
      <c r="H11" s="18"/>
      <c r="I11" s="18"/>
      <c r="J11" s="18"/>
      <c r="K11" s="18"/>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627</v>
      </c>
    </row>
    <row r="2" ht="45" customHeight="1" spans="1:7">
      <c r="A2" s="3" t="s">
        <v>628</v>
      </c>
      <c r="B2" s="3"/>
      <c r="C2" s="3"/>
      <c r="D2" s="3"/>
      <c r="E2" s="3"/>
      <c r="F2" s="3"/>
      <c r="G2" s="3"/>
    </row>
    <row r="3" ht="24.15" customHeight="1" spans="1:7">
      <c r="A3" s="4" t="str">
        <f>"单位名称："&amp;"元江哈尼族彝族傣族自治县民政局"</f>
        <v>单位名称：元江哈尼族彝族傣族自治县民政局</v>
      </c>
      <c r="B3" s="4"/>
      <c r="C3" s="4"/>
      <c r="D3" s="4"/>
      <c r="E3" s="5"/>
      <c r="F3" s="5"/>
      <c r="G3" s="5" t="s">
        <v>29</v>
      </c>
    </row>
    <row r="4" ht="18.75" customHeight="1" spans="1:7">
      <c r="A4" s="6" t="s">
        <v>270</v>
      </c>
      <c r="B4" s="6" t="s">
        <v>269</v>
      </c>
      <c r="C4" s="6" t="s">
        <v>178</v>
      </c>
      <c r="D4" s="6" t="s">
        <v>629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275</v>
      </c>
      <c r="C8" s="9" t="s">
        <v>274</v>
      </c>
      <c r="D8" s="8" t="s">
        <v>630</v>
      </c>
      <c r="E8" s="10">
        <v>29100</v>
      </c>
      <c r="F8" s="10"/>
      <c r="G8" s="10"/>
    </row>
    <row r="9" ht="20.25" customHeight="1" spans="1:7">
      <c r="A9" s="8" t="s">
        <v>56</v>
      </c>
      <c r="B9" s="8" t="s">
        <v>278</v>
      </c>
      <c r="C9" s="9" t="s">
        <v>277</v>
      </c>
      <c r="D9" s="8" t="s">
        <v>630</v>
      </c>
      <c r="E9" s="10">
        <v>21300</v>
      </c>
      <c r="F9" s="10"/>
      <c r="G9" s="10"/>
    </row>
    <row r="10" ht="20.25" customHeight="1" spans="1:7">
      <c r="A10" s="8" t="s">
        <v>56</v>
      </c>
      <c r="B10" s="8" t="s">
        <v>275</v>
      </c>
      <c r="C10" s="9" t="s">
        <v>282</v>
      </c>
      <c r="D10" s="8" t="s">
        <v>630</v>
      </c>
      <c r="E10" s="10">
        <v>2000</v>
      </c>
      <c r="F10" s="10"/>
      <c r="G10" s="10"/>
    </row>
    <row r="11" ht="20.25" customHeight="1" spans="1:7">
      <c r="A11" s="8" t="s">
        <v>56</v>
      </c>
      <c r="B11" s="8" t="s">
        <v>285</v>
      </c>
      <c r="C11" s="9" t="s">
        <v>284</v>
      </c>
      <c r="D11" s="8" t="s">
        <v>630</v>
      </c>
      <c r="E11" s="10">
        <v>570000</v>
      </c>
      <c r="F11" s="10"/>
      <c r="G11" s="10"/>
    </row>
    <row r="12" ht="20.25" customHeight="1" spans="1:7">
      <c r="A12" s="8" t="s">
        <v>56</v>
      </c>
      <c r="B12" s="8" t="s">
        <v>278</v>
      </c>
      <c r="C12" s="9" t="s">
        <v>287</v>
      </c>
      <c r="D12" s="8" t="s">
        <v>630</v>
      </c>
      <c r="E12" s="10">
        <v>2930300</v>
      </c>
      <c r="F12" s="10"/>
      <c r="G12" s="10"/>
    </row>
    <row r="13" ht="20.25" customHeight="1" spans="1:7">
      <c r="A13" s="8" t="s">
        <v>56</v>
      </c>
      <c r="B13" s="8" t="s">
        <v>278</v>
      </c>
      <c r="C13" s="9" t="s">
        <v>291</v>
      </c>
      <c r="D13" s="8" t="s">
        <v>630</v>
      </c>
      <c r="E13" s="10">
        <v>1200000</v>
      </c>
      <c r="F13" s="10"/>
      <c r="G13" s="10"/>
    </row>
    <row r="14" ht="20.25" customHeight="1" spans="1:7">
      <c r="A14" s="8" t="s">
        <v>56</v>
      </c>
      <c r="B14" s="8" t="s">
        <v>275</v>
      </c>
      <c r="C14" s="9" t="s">
        <v>293</v>
      </c>
      <c r="D14" s="8" t="s">
        <v>630</v>
      </c>
      <c r="E14" s="10">
        <v>6555748</v>
      </c>
      <c r="F14" s="10"/>
      <c r="G14" s="10"/>
    </row>
    <row r="15" ht="20.25" customHeight="1" spans="1:7">
      <c r="A15" s="8" t="s">
        <v>56</v>
      </c>
      <c r="B15" s="8" t="s">
        <v>275</v>
      </c>
      <c r="C15" s="9" t="s">
        <v>297</v>
      </c>
      <c r="D15" s="8" t="s">
        <v>630</v>
      </c>
      <c r="E15" s="10">
        <v>120000</v>
      </c>
      <c r="F15" s="10"/>
      <c r="G15" s="10"/>
    </row>
    <row r="16" ht="20.25" customHeight="1" spans="1:7">
      <c r="A16" s="8" t="s">
        <v>56</v>
      </c>
      <c r="B16" s="8" t="s">
        <v>278</v>
      </c>
      <c r="C16" s="9" t="s">
        <v>299</v>
      </c>
      <c r="D16" s="8" t="s">
        <v>630</v>
      </c>
      <c r="E16" s="10">
        <v>800000</v>
      </c>
      <c r="F16" s="10"/>
      <c r="G16" s="10"/>
    </row>
    <row r="17" ht="20.25" customHeight="1" spans="1:7">
      <c r="A17" s="8" t="s">
        <v>56</v>
      </c>
      <c r="B17" s="8" t="s">
        <v>275</v>
      </c>
      <c r="C17" s="9" t="s">
        <v>307</v>
      </c>
      <c r="D17" s="8" t="s">
        <v>630</v>
      </c>
      <c r="E17" s="10">
        <v>4800000</v>
      </c>
      <c r="F17" s="10"/>
      <c r="G17" s="10"/>
    </row>
    <row r="18" ht="20.25" customHeight="1" spans="1:7">
      <c r="A18" s="8" t="s">
        <v>56</v>
      </c>
      <c r="B18" s="8" t="s">
        <v>278</v>
      </c>
      <c r="C18" s="9" t="s">
        <v>309</v>
      </c>
      <c r="D18" s="8" t="s">
        <v>630</v>
      </c>
      <c r="E18" s="10">
        <v>5000</v>
      </c>
      <c r="F18" s="10"/>
      <c r="G18" s="10"/>
    </row>
    <row r="19" ht="20.25" customHeight="1" spans="1:7">
      <c r="A19" s="8" t="s">
        <v>56</v>
      </c>
      <c r="B19" s="8" t="s">
        <v>278</v>
      </c>
      <c r="C19" s="9" t="s">
        <v>311</v>
      </c>
      <c r="D19" s="8" t="s">
        <v>630</v>
      </c>
      <c r="E19" s="10">
        <v>126800</v>
      </c>
      <c r="F19" s="10"/>
      <c r="G19" s="10"/>
    </row>
    <row r="20" ht="20.25" customHeight="1" spans="1:7">
      <c r="A20" s="8" t="s">
        <v>56</v>
      </c>
      <c r="B20" s="8" t="s">
        <v>275</v>
      </c>
      <c r="C20" s="9" t="s">
        <v>313</v>
      </c>
      <c r="D20" s="8" t="s">
        <v>630</v>
      </c>
      <c r="E20" s="10">
        <v>4776840</v>
      </c>
      <c r="F20" s="10"/>
      <c r="G20" s="10"/>
    </row>
    <row r="21" ht="20.25" customHeight="1" spans="1:7">
      <c r="A21" s="8" t="s">
        <v>56</v>
      </c>
      <c r="B21" s="8" t="s">
        <v>275</v>
      </c>
      <c r="C21" s="9" t="s">
        <v>315</v>
      </c>
      <c r="D21" s="8" t="s">
        <v>630</v>
      </c>
      <c r="E21" s="10">
        <v>2870400</v>
      </c>
      <c r="F21" s="10"/>
      <c r="G21" s="10"/>
    </row>
    <row r="22" ht="20.25" customHeight="1" spans="1:7">
      <c r="A22" s="8" t="s">
        <v>56</v>
      </c>
      <c r="B22" s="8" t="s">
        <v>275</v>
      </c>
      <c r="C22" s="9" t="s">
        <v>317</v>
      </c>
      <c r="D22" s="8" t="s">
        <v>630</v>
      </c>
      <c r="E22" s="10">
        <v>58944</v>
      </c>
      <c r="F22" s="10"/>
      <c r="G22" s="10"/>
    </row>
    <row r="23" ht="20.25" customHeight="1" spans="1:7">
      <c r="A23" s="8" t="s">
        <v>56</v>
      </c>
      <c r="B23" s="8" t="s">
        <v>275</v>
      </c>
      <c r="C23" s="9" t="s">
        <v>319</v>
      </c>
      <c r="D23" s="8" t="s">
        <v>630</v>
      </c>
      <c r="E23" s="10">
        <v>8808</v>
      </c>
      <c r="F23" s="10"/>
      <c r="G23" s="10"/>
    </row>
    <row r="24" ht="20.25" customHeight="1" spans="1:7">
      <c r="A24" s="8" t="s">
        <v>56</v>
      </c>
      <c r="B24" s="8" t="s">
        <v>285</v>
      </c>
      <c r="C24" s="9" t="s">
        <v>321</v>
      </c>
      <c r="D24" s="8" t="s">
        <v>630</v>
      </c>
      <c r="E24" s="10">
        <v>356000</v>
      </c>
      <c r="F24" s="10"/>
      <c r="G24" s="10"/>
    </row>
    <row r="25" ht="20.25" customHeight="1" spans="1:7">
      <c r="A25" s="8" t="s">
        <v>56</v>
      </c>
      <c r="B25" s="8" t="s">
        <v>278</v>
      </c>
      <c r="C25" s="9" t="s">
        <v>323</v>
      </c>
      <c r="D25" s="8" t="s">
        <v>630</v>
      </c>
      <c r="E25" s="10">
        <v>330000</v>
      </c>
      <c r="F25" s="10"/>
      <c r="G25" s="10"/>
    </row>
    <row r="26" ht="20.25" customHeight="1" spans="1:7">
      <c r="A26" s="8" t="s">
        <v>56</v>
      </c>
      <c r="B26" s="8" t="s">
        <v>278</v>
      </c>
      <c r="C26" s="9" t="s">
        <v>325</v>
      </c>
      <c r="D26" s="8" t="s">
        <v>630</v>
      </c>
      <c r="E26" s="10">
        <v>500000</v>
      </c>
      <c r="F26" s="10"/>
      <c r="G26" s="10"/>
    </row>
    <row r="27" ht="20.25" customHeight="1" spans="1:7">
      <c r="A27" s="11" t="s">
        <v>32</v>
      </c>
      <c r="B27" s="11"/>
      <c r="C27" s="11"/>
      <c r="D27" s="11"/>
      <c r="E27" s="10">
        <v>26061240</v>
      </c>
      <c r="F27" s="10"/>
      <c r="G27" s="10"/>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"单位名称："&amp;"元江哈尼族彝族傣族自治县民政局"</f>
        <v>单位名称：元江哈尼族彝族傣族自治县民政局</v>
      </c>
      <c r="B3" s="4"/>
      <c r="C3" s="4"/>
      <c r="D3" s="4"/>
      <c r="E3" s="66"/>
      <c r="F3" s="66"/>
      <c r="G3" s="66"/>
      <c r="H3" s="66"/>
      <c r="I3" s="5"/>
      <c r="J3" s="5"/>
      <c r="K3" s="5"/>
      <c r="L3" s="5"/>
      <c r="M3" s="5"/>
      <c r="N3" s="5"/>
      <c r="O3" s="5"/>
      <c r="P3" s="5"/>
      <c r="Q3" s="5"/>
      <c r="R3" s="5"/>
      <c r="S3" s="5" t="s">
        <v>29</v>
      </c>
    </row>
    <row r="4" ht="18.75" customHeight="1" spans="1:19">
      <c r="A4" s="12" t="s">
        <v>30</v>
      </c>
      <c r="B4" s="84" t="s">
        <v>31</v>
      </c>
      <c r="C4" s="84" t="s">
        <v>32</v>
      </c>
      <c r="D4" s="84" t="s">
        <v>33</v>
      </c>
      <c r="E4" s="84"/>
      <c r="F4" s="84"/>
      <c r="G4" s="84"/>
      <c r="H4" s="84"/>
      <c r="I4" s="84"/>
      <c r="J4" s="87"/>
      <c r="K4" s="87"/>
      <c r="L4" s="87"/>
      <c r="M4" s="87"/>
      <c r="N4" s="87"/>
      <c r="O4" s="84" t="s">
        <v>20</v>
      </c>
      <c r="P4" s="84"/>
      <c r="Q4" s="84"/>
      <c r="R4" s="84"/>
      <c r="S4" s="84"/>
    </row>
    <row r="5" ht="18.75" customHeight="1" spans="1:19">
      <c r="A5" s="12"/>
      <c r="B5" s="84"/>
      <c r="C5" s="84"/>
      <c r="D5" s="85" t="s">
        <v>34</v>
      </c>
      <c r="E5" s="85" t="s">
        <v>35</v>
      </c>
      <c r="F5" s="85" t="s">
        <v>36</v>
      </c>
      <c r="G5" s="85" t="s">
        <v>37</v>
      </c>
      <c r="H5" s="85" t="s">
        <v>38</v>
      </c>
      <c r="I5" s="88" t="s">
        <v>39</v>
      </c>
      <c r="J5" s="89"/>
      <c r="K5" s="89"/>
      <c r="L5" s="89"/>
      <c r="M5" s="89"/>
      <c r="N5" s="89"/>
      <c r="O5" s="88" t="s">
        <v>34</v>
      </c>
      <c r="P5" s="88" t="s">
        <v>35</v>
      </c>
      <c r="Q5" s="88" t="s">
        <v>36</v>
      </c>
      <c r="R5" s="88" t="s">
        <v>37</v>
      </c>
      <c r="S5" s="85" t="s">
        <v>40</v>
      </c>
    </row>
    <row r="6" ht="18.75" customHeight="1" spans="1:19">
      <c r="A6" s="12"/>
      <c r="B6" s="84"/>
      <c r="C6" s="84"/>
      <c r="D6" s="85"/>
      <c r="E6" s="85"/>
      <c r="F6" s="85"/>
      <c r="G6" s="85"/>
      <c r="H6" s="85"/>
      <c r="I6" s="88" t="s">
        <v>34</v>
      </c>
      <c r="J6" s="88" t="s">
        <v>41</v>
      </c>
      <c r="K6" s="88" t="s">
        <v>42</v>
      </c>
      <c r="L6" s="88" t="s">
        <v>43</v>
      </c>
      <c r="M6" s="88" t="s">
        <v>44</v>
      </c>
      <c r="N6" s="88" t="s">
        <v>45</v>
      </c>
      <c r="O6" s="88"/>
      <c r="P6" s="88"/>
      <c r="Q6" s="88"/>
      <c r="R6" s="88"/>
      <c r="S6" s="85"/>
    </row>
    <row r="7" ht="18.75" customHeight="1" spans="1:19">
      <c r="A7" s="86" t="s">
        <v>46</v>
      </c>
      <c r="B7" s="13" t="s">
        <v>47</v>
      </c>
      <c r="C7" s="13" t="s">
        <v>48</v>
      </c>
      <c r="D7" s="13" t="s">
        <v>49</v>
      </c>
      <c r="E7" s="86" t="s">
        <v>50</v>
      </c>
      <c r="F7" s="13" t="s">
        <v>51</v>
      </c>
      <c r="G7" s="13" t="s">
        <v>52</v>
      </c>
      <c r="H7" s="86"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32448405.07</v>
      </c>
      <c r="D8" s="16">
        <v>32448405.07</v>
      </c>
      <c r="E8" s="16">
        <v>32448405.07</v>
      </c>
      <c r="F8" s="16"/>
      <c r="G8" s="16"/>
      <c r="H8" s="16"/>
      <c r="I8" s="16"/>
      <c r="J8" s="16"/>
      <c r="K8" s="16"/>
      <c r="L8" s="16"/>
      <c r="M8" s="16"/>
      <c r="N8" s="16"/>
      <c r="O8" s="16"/>
      <c r="P8" s="16"/>
      <c r="Q8" s="16"/>
      <c r="R8" s="16"/>
      <c r="S8" s="16"/>
    </row>
    <row r="9" ht="20.25" customHeight="1" spans="1:19">
      <c r="A9" s="77" t="s">
        <v>57</v>
      </c>
      <c r="B9" s="77" t="s">
        <v>56</v>
      </c>
      <c r="C9" s="16">
        <v>32448405.07</v>
      </c>
      <c r="D9" s="16">
        <v>32448405.07</v>
      </c>
      <c r="E9" s="16">
        <v>32448405.07</v>
      </c>
      <c r="F9" s="16"/>
      <c r="G9" s="16"/>
      <c r="H9" s="16"/>
      <c r="I9" s="16"/>
      <c r="J9" s="16"/>
      <c r="K9" s="16"/>
      <c r="L9" s="16"/>
      <c r="M9" s="16"/>
      <c r="N9" s="16"/>
      <c r="O9" s="39"/>
      <c r="P9" s="39"/>
      <c r="Q9" s="39"/>
      <c r="R9" s="39"/>
      <c r="S9" s="39"/>
    </row>
    <row r="10" ht="20.25" customHeight="1" spans="1:19">
      <c r="A10" s="60" t="s">
        <v>32</v>
      </c>
      <c r="B10" s="60"/>
      <c r="C10" s="16">
        <v>32448405.07</v>
      </c>
      <c r="D10" s="16">
        <v>32448405.07</v>
      </c>
      <c r="E10" s="16">
        <v>32448405.07</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workbookViewId="0">
      <selection activeCell="G42" sqref="G42"/>
    </sheetView>
  </sheetViews>
  <sheetFormatPr defaultColWidth="8.85" defaultRowHeight="15" customHeight="1"/>
  <cols>
    <col min="1" max="1" width="21.55" customWidth="1"/>
    <col min="2" max="2" width="31.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65"/>
      <c r="L2" s="65"/>
      <c r="M2" s="65"/>
      <c r="N2" s="65"/>
      <c r="O2" s="65"/>
    </row>
    <row r="3" ht="18.75" customHeight="1" spans="1:15">
      <c r="A3" s="57" t="str">
        <f>"单位名称："&amp;"元江哈尼族彝族傣族自治县民政局"</f>
        <v>单位名称：元江哈尼族彝族傣族自治县民政局</v>
      </c>
      <c r="B3" s="57"/>
      <c r="C3" s="57"/>
      <c r="D3" s="57"/>
      <c r="E3" s="57"/>
      <c r="F3" s="57"/>
      <c r="G3" s="57"/>
      <c r="H3" s="57"/>
      <c r="I3" s="57"/>
      <c r="J3" s="2"/>
      <c r="K3" s="2"/>
      <c r="L3" s="2"/>
      <c r="M3" s="2"/>
      <c r="N3" s="2"/>
      <c r="O3" s="2" t="s">
        <v>29</v>
      </c>
    </row>
    <row r="4" ht="18.75" customHeight="1" spans="1:15">
      <c r="A4" s="12" t="s">
        <v>60</v>
      </c>
      <c r="B4" s="12" t="s">
        <v>61</v>
      </c>
      <c r="C4" s="42" t="s">
        <v>32</v>
      </c>
      <c r="D4" s="42" t="s">
        <v>35</v>
      </c>
      <c r="E4" s="42"/>
      <c r="F4" s="42"/>
      <c r="G4" s="12" t="s">
        <v>36</v>
      </c>
      <c r="H4" s="42" t="s">
        <v>37</v>
      </c>
      <c r="I4" s="12" t="s">
        <v>62</v>
      </c>
      <c r="J4" s="42" t="s">
        <v>63</v>
      </c>
      <c r="K4" s="42"/>
      <c r="L4" s="42"/>
      <c r="M4" s="42"/>
      <c r="N4" s="42"/>
      <c r="O4" s="42"/>
    </row>
    <row r="5" ht="18.75" customHeight="1" spans="1:15">
      <c r="A5" s="12"/>
      <c r="B5" s="12"/>
      <c r="C5" s="42"/>
      <c r="D5" s="42" t="s">
        <v>34</v>
      </c>
      <c r="E5" s="42" t="s">
        <v>64</v>
      </c>
      <c r="F5" s="42" t="s">
        <v>65</v>
      </c>
      <c r="G5" s="12"/>
      <c r="H5" s="42"/>
      <c r="I5" s="12"/>
      <c r="J5" s="42" t="s">
        <v>34</v>
      </c>
      <c r="K5" s="42"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31641516.32</v>
      </c>
      <c r="D7" s="16">
        <v>31641516.32</v>
      </c>
      <c r="E7" s="16">
        <v>5580276.32</v>
      </c>
      <c r="F7" s="16">
        <v>26061240</v>
      </c>
      <c r="G7" s="16"/>
      <c r="H7" s="16"/>
      <c r="I7" s="16"/>
      <c r="J7" s="16"/>
      <c r="K7" s="16"/>
      <c r="L7" s="16"/>
      <c r="M7" s="16"/>
      <c r="N7" s="16"/>
      <c r="O7" s="16"/>
    </row>
    <row r="8" ht="20.25" customHeight="1" spans="1:15">
      <c r="A8" s="77" t="s">
        <v>74</v>
      </c>
      <c r="B8" s="77" t="s">
        <v>75</v>
      </c>
      <c r="C8" s="16">
        <v>4237471.67</v>
      </c>
      <c r="D8" s="16">
        <v>4237471.67</v>
      </c>
      <c r="E8" s="16">
        <v>4046727.67</v>
      </c>
      <c r="F8" s="16">
        <v>190744</v>
      </c>
      <c r="G8" s="16"/>
      <c r="H8" s="16"/>
      <c r="I8" s="16"/>
      <c r="J8" s="16"/>
      <c r="K8" s="16"/>
      <c r="L8" s="16"/>
      <c r="M8" s="16"/>
      <c r="N8" s="16"/>
      <c r="O8" s="16"/>
    </row>
    <row r="9" ht="20.25" customHeight="1" spans="1:15">
      <c r="A9" s="78" t="s">
        <v>76</v>
      </c>
      <c r="B9" s="78" t="s">
        <v>77</v>
      </c>
      <c r="C9" s="16">
        <v>1676936.23</v>
      </c>
      <c r="D9" s="16">
        <v>1676936.23</v>
      </c>
      <c r="E9" s="16">
        <v>1676936.23</v>
      </c>
      <c r="F9" s="16"/>
      <c r="G9" s="16"/>
      <c r="H9" s="16"/>
      <c r="I9" s="16"/>
      <c r="J9" s="16"/>
      <c r="K9" s="16"/>
      <c r="L9" s="16"/>
      <c r="M9" s="16"/>
      <c r="N9" s="16"/>
      <c r="O9" s="16"/>
    </row>
    <row r="10" ht="20.25" customHeight="1" spans="1:15">
      <c r="A10" s="78" t="s">
        <v>78</v>
      </c>
      <c r="B10" s="78" t="s">
        <v>79</v>
      </c>
      <c r="C10" s="16">
        <v>2045791.44</v>
      </c>
      <c r="D10" s="16">
        <v>2045791.44</v>
      </c>
      <c r="E10" s="16">
        <v>2045791.44</v>
      </c>
      <c r="F10" s="16"/>
      <c r="G10" s="16"/>
      <c r="H10" s="16"/>
      <c r="I10" s="16"/>
      <c r="J10" s="16"/>
      <c r="K10" s="16"/>
      <c r="L10" s="16"/>
      <c r="M10" s="16"/>
      <c r="N10" s="16"/>
      <c r="O10" s="16"/>
    </row>
    <row r="11" ht="20.25" customHeight="1" spans="1:15">
      <c r="A11" s="78" t="s">
        <v>80</v>
      </c>
      <c r="B11" s="78" t="s">
        <v>81</v>
      </c>
      <c r="C11" s="16">
        <v>514744</v>
      </c>
      <c r="D11" s="16">
        <v>514744</v>
      </c>
      <c r="E11" s="16">
        <v>324000</v>
      </c>
      <c r="F11" s="16">
        <v>190744</v>
      </c>
      <c r="G11" s="16"/>
      <c r="H11" s="16"/>
      <c r="I11" s="16"/>
      <c r="J11" s="16"/>
      <c r="K11" s="16"/>
      <c r="L11" s="16"/>
      <c r="M11" s="16"/>
      <c r="N11" s="16"/>
      <c r="O11" s="16"/>
    </row>
    <row r="12" ht="20.25" customHeight="1" spans="1:15">
      <c r="A12" s="77" t="s">
        <v>82</v>
      </c>
      <c r="B12" s="77" t="s">
        <v>83</v>
      </c>
      <c r="C12" s="16">
        <v>813548.65</v>
      </c>
      <c r="D12" s="16">
        <v>813548.65</v>
      </c>
      <c r="E12" s="16">
        <v>813548.65</v>
      </c>
      <c r="F12" s="16"/>
      <c r="G12" s="16"/>
      <c r="H12" s="16"/>
      <c r="I12" s="16"/>
      <c r="J12" s="16"/>
      <c r="K12" s="16"/>
      <c r="L12" s="16"/>
      <c r="M12" s="16"/>
      <c r="N12" s="16"/>
      <c r="O12" s="16"/>
    </row>
    <row r="13" ht="20.25" customHeight="1" spans="1:15">
      <c r="A13" s="78" t="s">
        <v>84</v>
      </c>
      <c r="B13" s="78" t="s">
        <v>85</v>
      </c>
      <c r="C13" s="16">
        <v>105600</v>
      </c>
      <c r="D13" s="16">
        <v>105600</v>
      </c>
      <c r="E13" s="16">
        <v>105600</v>
      </c>
      <c r="F13" s="16"/>
      <c r="G13" s="16"/>
      <c r="H13" s="16"/>
      <c r="I13" s="16"/>
      <c r="J13" s="16"/>
      <c r="K13" s="16"/>
      <c r="L13" s="16"/>
      <c r="M13" s="16"/>
      <c r="N13" s="16"/>
      <c r="O13" s="16"/>
    </row>
    <row r="14" ht="20.25" customHeight="1" spans="1:15">
      <c r="A14" s="78" t="s">
        <v>86</v>
      </c>
      <c r="B14" s="78" t="s">
        <v>87</v>
      </c>
      <c r="C14" s="16">
        <v>425540</v>
      </c>
      <c r="D14" s="16">
        <v>425540</v>
      </c>
      <c r="E14" s="16">
        <v>425540</v>
      </c>
      <c r="F14" s="16"/>
      <c r="G14" s="16"/>
      <c r="H14" s="16"/>
      <c r="I14" s="16"/>
      <c r="J14" s="16"/>
      <c r="K14" s="16"/>
      <c r="L14" s="16"/>
      <c r="M14" s="16"/>
      <c r="N14" s="16"/>
      <c r="O14" s="16"/>
    </row>
    <row r="15" ht="20.25" customHeight="1" spans="1:15">
      <c r="A15" s="78" t="s">
        <v>88</v>
      </c>
      <c r="B15" s="78" t="s">
        <v>89</v>
      </c>
      <c r="C15" s="16">
        <v>282408.65</v>
      </c>
      <c r="D15" s="16">
        <v>282408.65</v>
      </c>
      <c r="E15" s="16">
        <v>282408.65</v>
      </c>
      <c r="F15" s="16"/>
      <c r="G15" s="16"/>
      <c r="H15" s="16"/>
      <c r="I15" s="16"/>
      <c r="J15" s="16"/>
      <c r="K15" s="16"/>
      <c r="L15" s="16"/>
      <c r="M15" s="16"/>
      <c r="N15" s="16"/>
      <c r="O15" s="16"/>
    </row>
    <row r="16" ht="20.25" customHeight="1" spans="1:15">
      <c r="A16" s="77" t="s">
        <v>90</v>
      </c>
      <c r="B16" s="77" t="s">
        <v>91</v>
      </c>
      <c r="C16" s="16">
        <v>8808</v>
      </c>
      <c r="D16" s="16">
        <v>8808</v>
      </c>
      <c r="E16" s="16"/>
      <c r="F16" s="16">
        <v>8808</v>
      </c>
      <c r="G16" s="16"/>
      <c r="H16" s="16"/>
      <c r="I16" s="16"/>
      <c r="J16" s="16"/>
      <c r="K16" s="16"/>
      <c r="L16" s="16"/>
      <c r="M16" s="16"/>
      <c r="N16" s="16"/>
      <c r="O16" s="16"/>
    </row>
    <row r="17" ht="20.25" customHeight="1" spans="1:15">
      <c r="A17" s="78" t="s">
        <v>92</v>
      </c>
      <c r="B17" s="78" t="s">
        <v>93</v>
      </c>
      <c r="C17" s="16">
        <v>8808</v>
      </c>
      <c r="D17" s="16">
        <v>8808</v>
      </c>
      <c r="E17" s="16"/>
      <c r="F17" s="16">
        <v>8808</v>
      </c>
      <c r="G17" s="16"/>
      <c r="H17" s="16"/>
      <c r="I17" s="16"/>
      <c r="J17" s="16"/>
      <c r="K17" s="16"/>
      <c r="L17" s="16"/>
      <c r="M17" s="16"/>
      <c r="N17" s="16"/>
      <c r="O17" s="16"/>
    </row>
    <row r="18" ht="20.25" customHeight="1" spans="1:15">
      <c r="A18" s="77" t="s">
        <v>94</v>
      </c>
      <c r="B18" s="77" t="s">
        <v>95</v>
      </c>
      <c r="C18" s="16">
        <v>15157540</v>
      </c>
      <c r="D18" s="16">
        <v>15157540</v>
      </c>
      <c r="E18" s="16">
        <v>720000</v>
      </c>
      <c r="F18" s="16">
        <v>14437540</v>
      </c>
      <c r="G18" s="16"/>
      <c r="H18" s="16"/>
      <c r="I18" s="16"/>
      <c r="J18" s="16"/>
      <c r="K18" s="16"/>
      <c r="L18" s="16"/>
      <c r="M18" s="16"/>
      <c r="N18" s="16"/>
      <c r="O18" s="16"/>
    </row>
    <row r="19" ht="20.25" customHeight="1" spans="1:15">
      <c r="A19" s="78" t="s">
        <v>96</v>
      </c>
      <c r="B19" s="78" t="s">
        <v>97</v>
      </c>
      <c r="C19" s="16">
        <v>80840</v>
      </c>
      <c r="D19" s="16">
        <v>80840</v>
      </c>
      <c r="E19" s="16"/>
      <c r="F19" s="16">
        <v>80840</v>
      </c>
      <c r="G19" s="16"/>
      <c r="H19" s="16"/>
      <c r="I19" s="16"/>
      <c r="J19" s="16"/>
      <c r="K19" s="16"/>
      <c r="L19" s="16"/>
      <c r="M19" s="16"/>
      <c r="N19" s="16"/>
      <c r="O19" s="16"/>
    </row>
    <row r="20" ht="20.25" customHeight="1" spans="1:15">
      <c r="A20" s="78" t="s">
        <v>98</v>
      </c>
      <c r="B20" s="78" t="s">
        <v>99</v>
      </c>
      <c r="C20" s="16">
        <v>2870400</v>
      </c>
      <c r="D20" s="16">
        <v>2870400</v>
      </c>
      <c r="E20" s="16"/>
      <c r="F20" s="16">
        <v>2870400</v>
      </c>
      <c r="G20" s="16"/>
      <c r="H20" s="16"/>
      <c r="I20" s="16"/>
      <c r="J20" s="16"/>
      <c r="K20" s="16"/>
      <c r="L20" s="16"/>
      <c r="M20" s="16"/>
      <c r="N20" s="16"/>
      <c r="O20" s="16"/>
    </row>
    <row r="21" ht="20.25" customHeight="1" spans="1:15">
      <c r="A21" s="78" t="s">
        <v>100</v>
      </c>
      <c r="B21" s="78" t="s">
        <v>101</v>
      </c>
      <c r="C21" s="16">
        <v>8706000</v>
      </c>
      <c r="D21" s="16">
        <v>8706000</v>
      </c>
      <c r="E21" s="16">
        <v>720000</v>
      </c>
      <c r="F21" s="16">
        <v>7986000</v>
      </c>
      <c r="G21" s="16"/>
      <c r="H21" s="16"/>
      <c r="I21" s="16"/>
      <c r="J21" s="16"/>
      <c r="K21" s="16"/>
      <c r="L21" s="16"/>
      <c r="M21" s="16"/>
      <c r="N21" s="16"/>
      <c r="O21" s="16"/>
    </row>
    <row r="22" ht="20.25" customHeight="1" spans="1:15">
      <c r="A22" s="78" t="s">
        <v>102</v>
      </c>
      <c r="B22" s="78" t="s">
        <v>103</v>
      </c>
      <c r="C22" s="16">
        <v>3500300</v>
      </c>
      <c r="D22" s="16">
        <v>3500300</v>
      </c>
      <c r="E22" s="16"/>
      <c r="F22" s="16">
        <v>3500300</v>
      </c>
      <c r="G22" s="16"/>
      <c r="H22" s="16"/>
      <c r="I22" s="16"/>
      <c r="J22" s="16"/>
      <c r="K22" s="16"/>
      <c r="L22" s="16"/>
      <c r="M22" s="16"/>
      <c r="N22" s="16"/>
      <c r="O22" s="16"/>
    </row>
    <row r="23" ht="20.25" customHeight="1" spans="1:15">
      <c r="A23" s="77" t="s">
        <v>104</v>
      </c>
      <c r="B23" s="77" t="s">
        <v>105</v>
      </c>
      <c r="C23" s="16">
        <v>4776840</v>
      </c>
      <c r="D23" s="16">
        <v>4776840</v>
      </c>
      <c r="E23" s="16"/>
      <c r="F23" s="16">
        <v>4776840</v>
      </c>
      <c r="G23" s="16"/>
      <c r="H23" s="16"/>
      <c r="I23" s="16"/>
      <c r="J23" s="16"/>
      <c r="K23" s="16"/>
      <c r="L23" s="16"/>
      <c r="M23" s="16"/>
      <c r="N23" s="16"/>
      <c r="O23" s="16"/>
    </row>
    <row r="24" ht="20.25" customHeight="1" spans="1:15">
      <c r="A24" s="78" t="s">
        <v>106</v>
      </c>
      <c r="B24" s="78" t="s">
        <v>107</v>
      </c>
      <c r="C24" s="16">
        <v>4776840</v>
      </c>
      <c r="D24" s="16">
        <v>4776840</v>
      </c>
      <c r="E24" s="16"/>
      <c r="F24" s="16">
        <v>4776840</v>
      </c>
      <c r="G24" s="16"/>
      <c r="H24" s="16"/>
      <c r="I24" s="16"/>
      <c r="J24" s="16"/>
      <c r="K24" s="16"/>
      <c r="L24" s="16"/>
      <c r="M24" s="16"/>
      <c r="N24" s="16"/>
      <c r="O24" s="16"/>
    </row>
    <row r="25" ht="20.25" customHeight="1" spans="1:15">
      <c r="A25" s="77" t="s">
        <v>108</v>
      </c>
      <c r="B25" s="77" t="s">
        <v>109</v>
      </c>
      <c r="C25" s="16">
        <v>4779456</v>
      </c>
      <c r="D25" s="16">
        <v>4779456</v>
      </c>
      <c r="E25" s="16"/>
      <c r="F25" s="16">
        <v>4779456</v>
      </c>
      <c r="G25" s="16"/>
      <c r="H25" s="16"/>
      <c r="I25" s="16"/>
      <c r="J25" s="16"/>
      <c r="K25" s="16"/>
      <c r="L25" s="16"/>
      <c r="M25" s="16"/>
      <c r="N25" s="16"/>
      <c r="O25" s="16"/>
    </row>
    <row r="26" ht="20.25" customHeight="1" spans="1:15">
      <c r="A26" s="78" t="s">
        <v>110</v>
      </c>
      <c r="B26" s="78" t="s">
        <v>111</v>
      </c>
      <c r="C26" s="16">
        <v>821376</v>
      </c>
      <c r="D26" s="16">
        <v>821376</v>
      </c>
      <c r="E26" s="16"/>
      <c r="F26" s="16">
        <v>821376</v>
      </c>
      <c r="G26" s="16"/>
      <c r="H26" s="16"/>
      <c r="I26" s="16"/>
      <c r="J26" s="16"/>
      <c r="K26" s="16"/>
      <c r="L26" s="16"/>
      <c r="M26" s="16"/>
      <c r="N26" s="16"/>
      <c r="O26" s="16"/>
    </row>
    <row r="27" ht="20.25" customHeight="1" spans="1:15">
      <c r="A27" s="78" t="s">
        <v>112</v>
      </c>
      <c r="B27" s="78" t="s">
        <v>113</v>
      </c>
      <c r="C27" s="16">
        <v>3958080</v>
      </c>
      <c r="D27" s="16">
        <v>3958080</v>
      </c>
      <c r="E27" s="16"/>
      <c r="F27" s="16">
        <v>3958080</v>
      </c>
      <c r="G27" s="16"/>
      <c r="H27" s="16"/>
      <c r="I27" s="16"/>
      <c r="J27" s="16"/>
      <c r="K27" s="16"/>
      <c r="L27" s="16"/>
      <c r="M27" s="16"/>
      <c r="N27" s="16"/>
      <c r="O27" s="16"/>
    </row>
    <row r="28" ht="20.25" customHeight="1" spans="1:15">
      <c r="A28" s="77" t="s">
        <v>114</v>
      </c>
      <c r="B28" s="77" t="s">
        <v>115</v>
      </c>
      <c r="C28" s="16">
        <v>226000</v>
      </c>
      <c r="D28" s="16">
        <v>226000</v>
      </c>
      <c r="E28" s="16"/>
      <c r="F28" s="16">
        <v>226000</v>
      </c>
      <c r="G28" s="16"/>
      <c r="H28" s="16"/>
      <c r="I28" s="16"/>
      <c r="J28" s="16"/>
      <c r="K28" s="16"/>
      <c r="L28" s="16"/>
      <c r="M28" s="16"/>
      <c r="N28" s="16"/>
      <c r="O28" s="16"/>
    </row>
    <row r="29" ht="20.25" customHeight="1" spans="1:15">
      <c r="A29" s="78" t="s">
        <v>116</v>
      </c>
      <c r="B29" s="78" t="s">
        <v>117</v>
      </c>
      <c r="C29" s="16">
        <v>193500</v>
      </c>
      <c r="D29" s="16">
        <v>193500</v>
      </c>
      <c r="E29" s="16"/>
      <c r="F29" s="16">
        <v>193500</v>
      </c>
      <c r="G29" s="16"/>
      <c r="H29" s="16"/>
      <c r="I29" s="16"/>
      <c r="J29" s="16"/>
      <c r="K29" s="16"/>
      <c r="L29" s="16"/>
      <c r="M29" s="16"/>
      <c r="N29" s="16"/>
      <c r="O29" s="16"/>
    </row>
    <row r="30" ht="20.25" customHeight="1" spans="1:15">
      <c r="A30" s="78" t="s">
        <v>118</v>
      </c>
      <c r="B30" s="78" t="s">
        <v>119</v>
      </c>
      <c r="C30" s="16">
        <v>32500</v>
      </c>
      <c r="D30" s="16">
        <v>32500</v>
      </c>
      <c r="E30" s="16"/>
      <c r="F30" s="16">
        <v>32500</v>
      </c>
      <c r="G30" s="16"/>
      <c r="H30" s="16"/>
      <c r="I30" s="16"/>
      <c r="J30" s="16"/>
      <c r="K30" s="16"/>
      <c r="L30" s="16"/>
      <c r="M30" s="16"/>
      <c r="N30" s="16"/>
      <c r="O30" s="16"/>
    </row>
    <row r="31" ht="20.25" customHeight="1" spans="1:15">
      <c r="A31" s="77" t="s">
        <v>120</v>
      </c>
      <c r="B31" s="77" t="s">
        <v>121</v>
      </c>
      <c r="C31" s="16">
        <v>1492752</v>
      </c>
      <c r="D31" s="16">
        <v>1492752</v>
      </c>
      <c r="E31" s="16"/>
      <c r="F31" s="16">
        <v>1492752</v>
      </c>
      <c r="G31" s="16"/>
      <c r="H31" s="16"/>
      <c r="I31" s="16"/>
      <c r="J31" s="16"/>
      <c r="K31" s="16"/>
      <c r="L31" s="16"/>
      <c r="M31" s="16"/>
      <c r="N31" s="16"/>
      <c r="O31" s="16"/>
    </row>
    <row r="32" ht="20.25" customHeight="1" spans="1:15">
      <c r="A32" s="78" t="s">
        <v>122</v>
      </c>
      <c r="B32" s="78" t="s">
        <v>123</v>
      </c>
      <c r="C32" s="16">
        <v>278198.4</v>
      </c>
      <c r="D32" s="16">
        <v>278198.4</v>
      </c>
      <c r="E32" s="16"/>
      <c r="F32" s="16">
        <v>278198.4</v>
      </c>
      <c r="G32" s="16"/>
      <c r="H32" s="16"/>
      <c r="I32" s="16"/>
      <c r="J32" s="16"/>
      <c r="K32" s="16"/>
      <c r="L32" s="16"/>
      <c r="M32" s="16"/>
      <c r="N32" s="16"/>
      <c r="O32" s="16"/>
    </row>
    <row r="33" ht="20.25" customHeight="1" spans="1:15">
      <c r="A33" s="78" t="s">
        <v>124</v>
      </c>
      <c r="B33" s="78" t="s">
        <v>125</v>
      </c>
      <c r="C33" s="16">
        <v>1214553.6</v>
      </c>
      <c r="D33" s="16">
        <v>1214553.6</v>
      </c>
      <c r="E33" s="16"/>
      <c r="F33" s="16">
        <v>1214553.6</v>
      </c>
      <c r="G33" s="16"/>
      <c r="H33" s="16"/>
      <c r="I33" s="16"/>
      <c r="J33" s="16"/>
      <c r="K33" s="16"/>
      <c r="L33" s="16"/>
      <c r="M33" s="16"/>
      <c r="N33" s="16"/>
      <c r="O33" s="16"/>
    </row>
    <row r="34" ht="20.25" customHeight="1" spans="1:15">
      <c r="A34" s="77" t="s">
        <v>126</v>
      </c>
      <c r="B34" s="77" t="s">
        <v>127</v>
      </c>
      <c r="C34" s="16">
        <v>149100</v>
      </c>
      <c r="D34" s="16">
        <v>149100</v>
      </c>
      <c r="E34" s="16"/>
      <c r="F34" s="16">
        <v>149100</v>
      </c>
      <c r="G34" s="16"/>
      <c r="H34" s="16"/>
      <c r="I34" s="16"/>
      <c r="J34" s="16"/>
      <c r="K34" s="16"/>
      <c r="L34" s="16"/>
      <c r="M34" s="16"/>
      <c r="N34" s="16"/>
      <c r="O34" s="16"/>
    </row>
    <row r="35" ht="20.25" customHeight="1" spans="1:15">
      <c r="A35" s="78" t="s">
        <v>128</v>
      </c>
      <c r="B35" s="78" t="s">
        <v>129</v>
      </c>
      <c r="C35" s="16">
        <v>149100</v>
      </c>
      <c r="D35" s="16">
        <v>149100</v>
      </c>
      <c r="E35" s="16"/>
      <c r="F35" s="16">
        <v>149100</v>
      </c>
      <c r="G35" s="16"/>
      <c r="H35" s="16"/>
      <c r="I35" s="16"/>
      <c r="J35" s="16"/>
      <c r="K35" s="16"/>
      <c r="L35" s="16"/>
      <c r="M35" s="16"/>
      <c r="N35" s="16"/>
      <c r="O35" s="16"/>
    </row>
    <row r="36" ht="20.25" customHeight="1" spans="1:15">
      <c r="A36" s="15" t="s">
        <v>130</v>
      </c>
      <c r="B36" s="15" t="s">
        <v>131</v>
      </c>
      <c r="C36" s="16">
        <v>433460.75</v>
      </c>
      <c r="D36" s="16">
        <v>433460.75</v>
      </c>
      <c r="E36" s="16">
        <v>433460.75</v>
      </c>
      <c r="F36" s="16"/>
      <c r="G36" s="16"/>
      <c r="H36" s="16"/>
      <c r="I36" s="16"/>
      <c r="J36" s="16"/>
      <c r="K36" s="16"/>
      <c r="L36" s="16"/>
      <c r="M36" s="16"/>
      <c r="N36" s="16"/>
      <c r="O36" s="16"/>
    </row>
    <row r="37" ht="20.25" customHeight="1" spans="1:15">
      <c r="A37" s="77" t="s">
        <v>132</v>
      </c>
      <c r="B37" s="77" t="s">
        <v>133</v>
      </c>
      <c r="C37" s="16">
        <v>433460.75</v>
      </c>
      <c r="D37" s="16">
        <v>433460.75</v>
      </c>
      <c r="E37" s="16">
        <v>433460.75</v>
      </c>
      <c r="F37" s="16"/>
      <c r="G37" s="16"/>
      <c r="H37" s="16"/>
      <c r="I37" s="16"/>
      <c r="J37" s="16"/>
      <c r="K37" s="16"/>
      <c r="L37" s="16"/>
      <c r="M37" s="16"/>
      <c r="N37" s="16"/>
      <c r="O37" s="16"/>
    </row>
    <row r="38" ht="20.25" customHeight="1" spans="1:15">
      <c r="A38" s="78" t="s">
        <v>134</v>
      </c>
      <c r="B38" s="78" t="s">
        <v>135</v>
      </c>
      <c r="C38" s="16">
        <v>102373.78</v>
      </c>
      <c r="D38" s="16">
        <v>102373.78</v>
      </c>
      <c r="E38" s="16">
        <v>102373.78</v>
      </c>
      <c r="F38" s="16"/>
      <c r="G38" s="16"/>
      <c r="H38" s="16"/>
      <c r="I38" s="16"/>
      <c r="J38" s="16"/>
      <c r="K38" s="16"/>
      <c r="L38" s="16"/>
      <c r="M38" s="16"/>
      <c r="N38" s="16"/>
      <c r="O38" s="16"/>
    </row>
    <row r="39" ht="20.25" customHeight="1" spans="1:15">
      <c r="A39" s="78" t="s">
        <v>136</v>
      </c>
      <c r="B39" s="78" t="s">
        <v>137</v>
      </c>
      <c r="C39" s="16">
        <v>118375.1</v>
      </c>
      <c r="D39" s="16">
        <v>118375.1</v>
      </c>
      <c r="E39" s="16">
        <v>118375.1</v>
      </c>
      <c r="F39" s="16"/>
      <c r="G39" s="16"/>
      <c r="H39" s="16"/>
      <c r="I39" s="16"/>
      <c r="J39" s="16"/>
      <c r="K39" s="16"/>
      <c r="L39" s="16"/>
      <c r="M39" s="16"/>
      <c r="N39" s="16"/>
      <c r="O39" s="16"/>
    </row>
    <row r="40" ht="20.25" customHeight="1" spans="1:15">
      <c r="A40" s="78" t="s">
        <v>138</v>
      </c>
      <c r="B40" s="78" t="s">
        <v>139</v>
      </c>
      <c r="C40" s="16">
        <v>185427.74</v>
      </c>
      <c r="D40" s="16">
        <v>185427.74</v>
      </c>
      <c r="E40" s="16">
        <v>185427.74</v>
      </c>
      <c r="F40" s="16"/>
      <c r="G40" s="16"/>
      <c r="H40" s="16"/>
      <c r="I40" s="16"/>
      <c r="J40" s="16"/>
      <c r="K40" s="16"/>
      <c r="L40" s="16"/>
      <c r="M40" s="16"/>
      <c r="N40" s="16"/>
      <c r="O40" s="16"/>
    </row>
    <row r="41" ht="20.25" customHeight="1" spans="1:15">
      <c r="A41" s="78" t="s">
        <v>140</v>
      </c>
      <c r="B41" s="78" t="s">
        <v>141</v>
      </c>
      <c r="C41" s="16">
        <v>27284.13</v>
      </c>
      <c r="D41" s="16">
        <v>27284.13</v>
      </c>
      <c r="E41" s="16">
        <v>27284.13</v>
      </c>
      <c r="F41" s="16"/>
      <c r="G41" s="16"/>
      <c r="H41" s="16"/>
      <c r="I41" s="16"/>
      <c r="J41" s="16"/>
      <c r="K41" s="16"/>
      <c r="L41" s="16"/>
      <c r="M41" s="16"/>
      <c r="N41" s="16"/>
      <c r="O41" s="16"/>
    </row>
    <row r="42" ht="20.25" customHeight="1" spans="1:15">
      <c r="A42" s="15" t="s">
        <v>142</v>
      </c>
      <c r="B42" s="15" t="s">
        <v>143</v>
      </c>
      <c r="C42" s="16">
        <v>373428</v>
      </c>
      <c r="D42" s="16">
        <v>373428</v>
      </c>
      <c r="E42" s="16">
        <v>373428</v>
      </c>
      <c r="F42" s="16"/>
      <c r="G42" s="16"/>
      <c r="H42" s="16"/>
      <c r="I42" s="16"/>
      <c r="J42" s="16"/>
      <c r="K42" s="16"/>
      <c r="L42" s="16"/>
      <c r="M42" s="16"/>
      <c r="N42" s="16"/>
      <c r="O42" s="16"/>
    </row>
    <row r="43" ht="20.25" customHeight="1" spans="1:15">
      <c r="A43" s="77" t="s">
        <v>144</v>
      </c>
      <c r="B43" s="77" t="s">
        <v>145</v>
      </c>
      <c r="C43" s="16">
        <v>373428</v>
      </c>
      <c r="D43" s="16">
        <v>373428</v>
      </c>
      <c r="E43" s="16">
        <v>373428</v>
      </c>
      <c r="F43" s="16"/>
      <c r="G43" s="16"/>
      <c r="H43" s="16"/>
      <c r="I43" s="16"/>
      <c r="J43" s="16"/>
      <c r="K43" s="16"/>
      <c r="L43" s="16"/>
      <c r="M43" s="16"/>
      <c r="N43" s="16"/>
      <c r="O43" s="16"/>
    </row>
    <row r="44" ht="20.25" customHeight="1" spans="1:15">
      <c r="A44" s="78" t="s">
        <v>146</v>
      </c>
      <c r="B44" s="78" t="s">
        <v>147</v>
      </c>
      <c r="C44" s="16">
        <v>373428</v>
      </c>
      <c r="D44" s="16">
        <v>373428</v>
      </c>
      <c r="E44" s="16">
        <v>373428</v>
      </c>
      <c r="F44" s="16"/>
      <c r="G44" s="16"/>
      <c r="H44" s="16"/>
      <c r="I44" s="16"/>
      <c r="J44" s="16"/>
      <c r="K44" s="16"/>
      <c r="L44" s="16"/>
      <c r="M44" s="16"/>
      <c r="N44" s="16"/>
      <c r="O44" s="16"/>
    </row>
    <row r="45" ht="20.25" customHeight="1" spans="1:15">
      <c r="A45" s="60" t="s">
        <v>148</v>
      </c>
      <c r="B45" s="60"/>
      <c r="C45" s="16">
        <v>32448405.07</v>
      </c>
      <c r="D45" s="16">
        <v>32448405.07</v>
      </c>
      <c r="E45" s="16">
        <v>6387165.07</v>
      </c>
      <c r="F45" s="16">
        <v>26061240</v>
      </c>
      <c r="G45" s="16"/>
      <c r="H45" s="16"/>
      <c r="I45" s="16"/>
      <c r="J45" s="16"/>
      <c r="K45" s="16"/>
      <c r="L45" s="16"/>
      <c r="M45" s="16"/>
      <c r="N45" s="16"/>
      <c r="O45" s="16"/>
    </row>
  </sheetData>
  <mergeCells count="11">
    <mergeCell ref="A2:O2"/>
    <mergeCell ref="A3:I3"/>
    <mergeCell ref="D4:F4"/>
    <mergeCell ref="J4:O4"/>
    <mergeCell ref="A45:B4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149</v>
      </c>
    </row>
    <row r="2" ht="45" customHeight="1" spans="1:4">
      <c r="A2" s="3" t="s">
        <v>150</v>
      </c>
      <c r="B2" s="3"/>
      <c r="C2" s="3"/>
      <c r="D2" s="3"/>
    </row>
    <row r="3" ht="18.75" customHeight="1" spans="1:4">
      <c r="A3" s="4" t="str">
        <f>"单位名称："&amp;"元江哈尼族彝族傣族自治县民政局"</f>
        <v>单位名称：元江哈尼族彝族傣族自治县民政局</v>
      </c>
      <c r="B3" s="4"/>
      <c r="C3" s="79"/>
      <c r="D3" s="5" t="s">
        <v>2</v>
      </c>
    </row>
    <row r="4" ht="22.5" customHeight="1" spans="1:4">
      <c r="A4" s="7" t="s">
        <v>3</v>
      </c>
      <c r="B4" s="7"/>
      <c r="C4" s="7" t="s">
        <v>4</v>
      </c>
      <c r="D4" s="7"/>
    </row>
    <row r="5" ht="18.75" customHeight="1" spans="1:4">
      <c r="A5" s="7" t="s">
        <v>5</v>
      </c>
      <c r="B5" s="7" t="s">
        <v>6</v>
      </c>
      <c r="C5" s="7" t="s">
        <v>151</v>
      </c>
      <c r="D5" s="7" t="s">
        <v>6</v>
      </c>
    </row>
    <row r="6" ht="18.75" customHeight="1" spans="1:4">
      <c r="A6" s="7"/>
      <c r="B6" s="7"/>
      <c r="C6" s="7"/>
      <c r="D6" s="7"/>
    </row>
    <row r="7" ht="22.5" customHeight="1" spans="1:4">
      <c r="A7" s="14" t="s">
        <v>152</v>
      </c>
      <c r="B7" s="16">
        <v>32448405.07</v>
      </c>
      <c r="C7" s="14" t="s">
        <v>153</v>
      </c>
      <c r="D7" s="16">
        <v>32448405.07</v>
      </c>
    </row>
    <row r="8" ht="22.5" customHeight="1" spans="1:4">
      <c r="A8" s="14" t="s">
        <v>154</v>
      </c>
      <c r="B8" s="16">
        <v>32448405.07</v>
      </c>
      <c r="C8" s="14" t="str">
        <f>"（"&amp;"一"&amp;"）"&amp;"社会保障和就业支出"</f>
        <v>（一）社会保障和就业支出</v>
      </c>
      <c r="D8" s="16">
        <v>31641516.32</v>
      </c>
    </row>
    <row r="9" ht="22.5" customHeight="1" spans="1:4">
      <c r="A9" s="14" t="s">
        <v>155</v>
      </c>
      <c r="B9" s="16"/>
      <c r="C9" s="14" t="str">
        <f>"（"&amp;"二"&amp;"）"&amp;"卫生健康支出"</f>
        <v>（二）卫生健康支出</v>
      </c>
      <c r="D9" s="16">
        <v>433460.75</v>
      </c>
    </row>
    <row r="10" ht="22.5" customHeight="1" spans="1:4">
      <c r="A10" s="14" t="s">
        <v>156</v>
      </c>
      <c r="B10" s="16"/>
      <c r="C10" s="14" t="str">
        <f>"（"&amp;"三"&amp;"）"&amp;"住房保障支出"</f>
        <v>（三）住房保障支出</v>
      </c>
      <c r="D10" s="16">
        <v>373428</v>
      </c>
    </row>
    <row r="11" ht="22.5" customHeight="1" spans="1:4">
      <c r="A11" s="14" t="s">
        <v>157</v>
      </c>
      <c r="B11" s="16"/>
      <c r="C11" s="14"/>
      <c r="D11" s="16"/>
    </row>
    <row r="12" ht="22.5" customHeight="1" spans="1:4">
      <c r="A12" s="14" t="s">
        <v>154</v>
      </c>
      <c r="B12" s="16"/>
      <c r="C12" s="14"/>
      <c r="D12" s="16"/>
    </row>
    <row r="13" ht="22.5" customHeight="1" spans="1:4">
      <c r="A13" s="14" t="s">
        <v>155</v>
      </c>
      <c r="B13" s="16"/>
      <c r="C13" s="14"/>
      <c r="D13" s="16"/>
    </row>
    <row r="14" ht="22.5" customHeight="1" spans="1:4">
      <c r="A14" s="14" t="s">
        <v>156</v>
      </c>
      <c r="B14" s="16"/>
      <c r="C14" s="14"/>
      <c r="D14" s="16"/>
    </row>
    <row r="15" ht="22.5" customHeight="1" spans="1:4">
      <c r="A15" s="80"/>
      <c r="B15" s="16"/>
      <c r="C15" s="14" t="s">
        <v>158</v>
      </c>
      <c r="D15" s="16"/>
    </row>
    <row r="16" ht="22.5" customHeight="1" spans="1:4">
      <c r="A16" s="81" t="s">
        <v>159</v>
      </c>
      <c r="B16" s="82">
        <v>32448405.07</v>
      </c>
      <c r="C16" s="83" t="s">
        <v>160</v>
      </c>
      <c r="D16" s="82">
        <v>32448405.07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5"/>
  <sheetViews>
    <sheetView showZeros="0" workbookViewId="0">
      <selection activeCell="F7" sqref="F7"/>
    </sheetView>
  </sheetViews>
  <sheetFormatPr defaultColWidth="8.85" defaultRowHeight="15" customHeight="1" outlineLevelCol="6"/>
  <cols>
    <col min="1" max="1" width="21.425" customWidth="1"/>
    <col min="2" max="2" width="31.25" customWidth="1"/>
    <col min="3" max="7" width="21.425" customWidth="1"/>
  </cols>
  <sheetData>
    <row r="1" ht="18.75" customHeight="1" spans="1:7">
      <c r="A1" s="1"/>
      <c r="B1" s="1"/>
      <c r="C1" s="1"/>
      <c r="D1" s="1"/>
      <c r="E1" s="1"/>
      <c r="F1" s="1"/>
      <c r="G1" s="56" t="s">
        <v>161</v>
      </c>
    </row>
    <row r="2" ht="37.5" customHeight="1" spans="1:7">
      <c r="A2" s="3" t="s">
        <v>162</v>
      </c>
      <c r="B2" s="3"/>
      <c r="C2" s="3"/>
      <c r="D2" s="3"/>
      <c r="E2" s="3"/>
      <c r="F2" s="3"/>
      <c r="G2" s="3"/>
    </row>
    <row r="3" ht="18.75" customHeight="1" spans="1:7">
      <c r="A3" s="57" t="str">
        <f>"单位名称："&amp;"元江哈尼族彝族傣族自治县民政局"</f>
        <v>单位名称：元江哈尼族彝族傣族自治县民政局</v>
      </c>
      <c r="B3" s="57"/>
      <c r="C3" s="57"/>
      <c r="D3" s="58"/>
      <c r="E3" s="58"/>
      <c r="F3" s="58"/>
      <c r="G3" s="59" t="s">
        <v>29</v>
      </c>
    </row>
    <row r="4" ht="18.75" customHeight="1" spans="1:7">
      <c r="A4" s="12" t="s">
        <v>163</v>
      </c>
      <c r="B4" s="12" t="s">
        <v>61</v>
      </c>
      <c r="C4" s="42" t="s">
        <v>32</v>
      </c>
      <c r="D4" s="42" t="s">
        <v>64</v>
      </c>
      <c r="E4" s="42"/>
      <c r="F4" s="42"/>
      <c r="G4" s="12" t="s">
        <v>65</v>
      </c>
    </row>
    <row r="5" ht="18.75" customHeight="1" spans="1:7">
      <c r="A5" s="12" t="s">
        <v>60</v>
      </c>
      <c r="B5" s="12" t="s">
        <v>61</v>
      </c>
      <c r="C5" s="42"/>
      <c r="D5" s="42" t="s">
        <v>34</v>
      </c>
      <c r="E5" s="42" t="s">
        <v>164</v>
      </c>
      <c r="F5" s="42" t="s">
        <v>165</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31641516.32</v>
      </c>
      <c r="D7" s="16">
        <v>5580276.32</v>
      </c>
      <c r="E7" s="16">
        <v>5128216.32</v>
      </c>
      <c r="F7" s="16">
        <v>452060</v>
      </c>
      <c r="G7" s="16">
        <v>26061240</v>
      </c>
    </row>
    <row r="8" ht="20.25" customHeight="1" spans="1:7">
      <c r="A8" s="77" t="s">
        <v>74</v>
      </c>
      <c r="B8" s="77" t="s">
        <v>75</v>
      </c>
      <c r="C8" s="16">
        <v>4237471.67</v>
      </c>
      <c r="D8" s="16">
        <v>4046727.67</v>
      </c>
      <c r="E8" s="16">
        <v>3604267.67</v>
      </c>
      <c r="F8" s="16">
        <v>442460</v>
      </c>
      <c r="G8" s="16">
        <v>190744</v>
      </c>
    </row>
    <row r="9" ht="20.25" customHeight="1" spans="1:7">
      <c r="A9" s="78" t="s">
        <v>76</v>
      </c>
      <c r="B9" s="78" t="s">
        <v>77</v>
      </c>
      <c r="C9" s="16">
        <v>1676936.23</v>
      </c>
      <c r="D9" s="16">
        <v>1676936.23</v>
      </c>
      <c r="E9" s="16">
        <v>1410956.23</v>
      </c>
      <c r="F9" s="16">
        <v>265980</v>
      </c>
      <c r="G9" s="16"/>
    </row>
    <row r="10" ht="20.25" customHeight="1" spans="1:7">
      <c r="A10" s="78" t="s">
        <v>78</v>
      </c>
      <c r="B10" s="78" t="s">
        <v>79</v>
      </c>
      <c r="C10" s="16">
        <v>2045791.44</v>
      </c>
      <c r="D10" s="16">
        <v>2045791.44</v>
      </c>
      <c r="E10" s="16">
        <v>1869311.44</v>
      </c>
      <c r="F10" s="16">
        <v>176480</v>
      </c>
      <c r="G10" s="16"/>
    </row>
    <row r="11" ht="20.25" customHeight="1" spans="1:7">
      <c r="A11" s="78" t="s">
        <v>80</v>
      </c>
      <c r="B11" s="78" t="s">
        <v>81</v>
      </c>
      <c r="C11" s="16">
        <v>514744</v>
      </c>
      <c r="D11" s="16">
        <v>324000</v>
      </c>
      <c r="E11" s="16">
        <v>324000</v>
      </c>
      <c r="F11" s="16"/>
      <c r="G11" s="16">
        <v>190744</v>
      </c>
    </row>
    <row r="12" ht="20.25" customHeight="1" spans="1:7">
      <c r="A12" s="77" t="s">
        <v>82</v>
      </c>
      <c r="B12" s="77" t="s">
        <v>83</v>
      </c>
      <c r="C12" s="16">
        <v>813548.65</v>
      </c>
      <c r="D12" s="16">
        <v>813548.65</v>
      </c>
      <c r="E12" s="16">
        <v>803948.65</v>
      </c>
      <c r="F12" s="16">
        <v>9600</v>
      </c>
      <c r="G12" s="16"/>
    </row>
    <row r="13" ht="20.25" customHeight="1" spans="1:7">
      <c r="A13" s="78" t="s">
        <v>84</v>
      </c>
      <c r="B13" s="78" t="s">
        <v>85</v>
      </c>
      <c r="C13" s="16">
        <v>105600</v>
      </c>
      <c r="D13" s="16">
        <v>105600</v>
      </c>
      <c r="E13" s="16">
        <v>96000</v>
      </c>
      <c r="F13" s="16">
        <v>9600</v>
      </c>
      <c r="G13" s="16"/>
    </row>
    <row r="14" ht="20.25" customHeight="1" spans="1:7">
      <c r="A14" s="78" t="s">
        <v>86</v>
      </c>
      <c r="B14" s="78" t="s">
        <v>87</v>
      </c>
      <c r="C14" s="16">
        <v>425540</v>
      </c>
      <c r="D14" s="16">
        <v>425540</v>
      </c>
      <c r="E14" s="16">
        <v>425540</v>
      </c>
      <c r="F14" s="16"/>
      <c r="G14" s="16"/>
    </row>
    <row r="15" ht="20.25" customHeight="1" spans="1:7">
      <c r="A15" s="78" t="s">
        <v>88</v>
      </c>
      <c r="B15" s="78" t="s">
        <v>89</v>
      </c>
      <c r="C15" s="16">
        <v>282408.65</v>
      </c>
      <c r="D15" s="16">
        <v>282408.65</v>
      </c>
      <c r="E15" s="16">
        <v>282408.65</v>
      </c>
      <c r="F15" s="16"/>
      <c r="G15" s="16"/>
    </row>
    <row r="16" ht="20.25" customHeight="1" spans="1:7">
      <c r="A16" s="77" t="s">
        <v>90</v>
      </c>
      <c r="B16" s="77" t="s">
        <v>91</v>
      </c>
      <c r="C16" s="16">
        <v>8808</v>
      </c>
      <c r="D16" s="16"/>
      <c r="E16" s="16"/>
      <c r="F16" s="16"/>
      <c r="G16" s="16">
        <v>8808</v>
      </c>
    </row>
    <row r="17" ht="20.25" customHeight="1" spans="1:7">
      <c r="A17" s="78" t="s">
        <v>92</v>
      </c>
      <c r="B17" s="78" t="s">
        <v>93</v>
      </c>
      <c r="C17" s="16">
        <v>8808</v>
      </c>
      <c r="D17" s="16"/>
      <c r="E17" s="16"/>
      <c r="F17" s="16"/>
      <c r="G17" s="16">
        <v>8808</v>
      </c>
    </row>
    <row r="18" ht="20.25" customHeight="1" spans="1:7">
      <c r="A18" s="77" t="s">
        <v>94</v>
      </c>
      <c r="B18" s="77" t="s">
        <v>95</v>
      </c>
      <c r="C18" s="16">
        <v>15157540</v>
      </c>
      <c r="D18" s="16">
        <v>720000</v>
      </c>
      <c r="E18" s="16">
        <v>720000</v>
      </c>
      <c r="F18" s="16"/>
      <c r="G18" s="16">
        <v>14437540</v>
      </c>
    </row>
    <row r="19" ht="20.25" customHeight="1" spans="1:7">
      <c r="A19" s="78" t="s">
        <v>96</v>
      </c>
      <c r="B19" s="78" t="s">
        <v>97</v>
      </c>
      <c r="C19" s="16">
        <v>80840</v>
      </c>
      <c r="D19" s="16"/>
      <c r="E19" s="16"/>
      <c r="F19" s="16"/>
      <c r="G19" s="16">
        <v>80840</v>
      </c>
    </row>
    <row r="20" ht="20.25" customHeight="1" spans="1:7">
      <c r="A20" s="78" t="s">
        <v>98</v>
      </c>
      <c r="B20" s="78" t="s">
        <v>99</v>
      </c>
      <c r="C20" s="16">
        <v>2870400</v>
      </c>
      <c r="D20" s="16"/>
      <c r="E20" s="16"/>
      <c r="F20" s="16"/>
      <c r="G20" s="16">
        <v>2870400</v>
      </c>
    </row>
    <row r="21" ht="20.25" customHeight="1" spans="1:7">
      <c r="A21" s="78" t="s">
        <v>100</v>
      </c>
      <c r="B21" s="78" t="s">
        <v>101</v>
      </c>
      <c r="C21" s="16">
        <v>8706000</v>
      </c>
      <c r="D21" s="16">
        <v>720000</v>
      </c>
      <c r="E21" s="16">
        <v>720000</v>
      </c>
      <c r="F21" s="16"/>
      <c r="G21" s="16">
        <v>7986000</v>
      </c>
    </row>
    <row r="22" ht="20.25" customHeight="1" spans="1:7">
      <c r="A22" s="78" t="s">
        <v>102</v>
      </c>
      <c r="B22" s="78" t="s">
        <v>103</v>
      </c>
      <c r="C22" s="16">
        <v>3500300</v>
      </c>
      <c r="D22" s="16"/>
      <c r="E22" s="16"/>
      <c r="F22" s="16"/>
      <c r="G22" s="16">
        <v>3500300</v>
      </c>
    </row>
    <row r="23" ht="20.25" customHeight="1" spans="1:7">
      <c r="A23" s="77" t="s">
        <v>104</v>
      </c>
      <c r="B23" s="77" t="s">
        <v>105</v>
      </c>
      <c r="C23" s="16">
        <v>4776840</v>
      </c>
      <c r="D23" s="16"/>
      <c r="E23" s="16"/>
      <c r="F23" s="16"/>
      <c r="G23" s="16">
        <v>4776840</v>
      </c>
    </row>
    <row r="24" ht="20.25" customHeight="1" spans="1:7">
      <c r="A24" s="78" t="s">
        <v>106</v>
      </c>
      <c r="B24" s="78" t="s">
        <v>107</v>
      </c>
      <c r="C24" s="16">
        <v>4776840</v>
      </c>
      <c r="D24" s="16"/>
      <c r="E24" s="16"/>
      <c r="F24" s="16"/>
      <c r="G24" s="16">
        <v>4776840</v>
      </c>
    </row>
    <row r="25" ht="20.25" customHeight="1" spans="1:7">
      <c r="A25" s="77" t="s">
        <v>108</v>
      </c>
      <c r="B25" s="77" t="s">
        <v>109</v>
      </c>
      <c r="C25" s="16">
        <v>4779456</v>
      </c>
      <c r="D25" s="16"/>
      <c r="E25" s="16"/>
      <c r="F25" s="16"/>
      <c r="G25" s="16">
        <v>4779456</v>
      </c>
    </row>
    <row r="26" ht="20.25" customHeight="1" spans="1:7">
      <c r="A26" s="78" t="s">
        <v>110</v>
      </c>
      <c r="B26" s="78" t="s">
        <v>111</v>
      </c>
      <c r="C26" s="16">
        <v>821376</v>
      </c>
      <c r="D26" s="16"/>
      <c r="E26" s="16"/>
      <c r="F26" s="16"/>
      <c r="G26" s="16">
        <v>821376</v>
      </c>
    </row>
    <row r="27" ht="20.25" customHeight="1" spans="1:7">
      <c r="A27" s="78" t="s">
        <v>112</v>
      </c>
      <c r="B27" s="78" t="s">
        <v>113</v>
      </c>
      <c r="C27" s="16">
        <v>3958080</v>
      </c>
      <c r="D27" s="16"/>
      <c r="E27" s="16"/>
      <c r="F27" s="16"/>
      <c r="G27" s="16">
        <v>3958080</v>
      </c>
    </row>
    <row r="28" ht="20.25" customHeight="1" spans="1:7">
      <c r="A28" s="77" t="s">
        <v>114</v>
      </c>
      <c r="B28" s="77" t="s">
        <v>115</v>
      </c>
      <c r="C28" s="16">
        <v>226000</v>
      </c>
      <c r="D28" s="16"/>
      <c r="E28" s="16"/>
      <c r="F28" s="16"/>
      <c r="G28" s="16">
        <v>226000</v>
      </c>
    </row>
    <row r="29" ht="20.25" customHeight="1" spans="1:7">
      <c r="A29" s="78" t="s">
        <v>116</v>
      </c>
      <c r="B29" s="78" t="s">
        <v>117</v>
      </c>
      <c r="C29" s="16">
        <v>193500</v>
      </c>
      <c r="D29" s="16"/>
      <c r="E29" s="16"/>
      <c r="F29" s="16"/>
      <c r="G29" s="16">
        <v>193500</v>
      </c>
    </row>
    <row r="30" ht="20.25" customHeight="1" spans="1:7">
      <c r="A30" s="78" t="s">
        <v>118</v>
      </c>
      <c r="B30" s="78" t="s">
        <v>119</v>
      </c>
      <c r="C30" s="16">
        <v>32500</v>
      </c>
      <c r="D30" s="16"/>
      <c r="E30" s="16"/>
      <c r="F30" s="16"/>
      <c r="G30" s="16">
        <v>32500</v>
      </c>
    </row>
    <row r="31" ht="20.25" customHeight="1" spans="1:7">
      <c r="A31" s="77" t="s">
        <v>120</v>
      </c>
      <c r="B31" s="77" t="s">
        <v>121</v>
      </c>
      <c r="C31" s="16">
        <v>1492752</v>
      </c>
      <c r="D31" s="16"/>
      <c r="E31" s="16"/>
      <c r="F31" s="16"/>
      <c r="G31" s="16">
        <v>1492752</v>
      </c>
    </row>
    <row r="32" ht="20.25" customHeight="1" spans="1:7">
      <c r="A32" s="78" t="s">
        <v>122</v>
      </c>
      <c r="B32" s="78" t="s">
        <v>123</v>
      </c>
      <c r="C32" s="16">
        <v>278198.4</v>
      </c>
      <c r="D32" s="16"/>
      <c r="E32" s="16"/>
      <c r="F32" s="16"/>
      <c r="G32" s="16">
        <v>278198.4</v>
      </c>
    </row>
    <row r="33" ht="20.25" customHeight="1" spans="1:7">
      <c r="A33" s="78" t="s">
        <v>124</v>
      </c>
      <c r="B33" s="78" t="s">
        <v>125</v>
      </c>
      <c r="C33" s="16">
        <v>1214553.6</v>
      </c>
      <c r="D33" s="16"/>
      <c r="E33" s="16"/>
      <c r="F33" s="16"/>
      <c r="G33" s="16">
        <v>1214553.6</v>
      </c>
    </row>
    <row r="34" ht="20.25" customHeight="1" spans="1:7">
      <c r="A34" s="77" t="s">
        <v>126</v>
      </c>
      <c r="B34" s="77" t="s">
        <v>127</v>
      </c>
      <c r="C34" s="16">
        <v>149100</v>
      </c>
      <c r="D34" s="16"/>
      <c r="E34" s="16"/>
      <c r="F34" s="16"/>
      <c r="G34" s="16">
        <v>149100</v>
      </c>
    </row>
    <row r="35" ht="20.25" customHeight="1" spans="1:7">
      <c r="A35" s="78" t="s">
        <v>128</v>
      </c>
      <c r="B35" s="78" t="s">
        <v>129</v>
      </c>
      <c r="C35" s="16">
        <v>149100</v>
      </c>
      <c r="D35" s="16"/>
      <c r="E35" s="16"/>
      <c r="F35" s="16"/>
      <c r="G35" s="16">
        <v>149100</v>
      </c>
    </row>
    <row r="36" ht="20.25" customHeight="1" spans="1:7">
      <c r="A36" s="15" t="s">
        <v>130</v>
      </c>
      <c r="B36" s="15" t="s">
        <v>131</v>
      </c>
      <c r="C36" s="16">
        <v>433460.75</v>
      </c>
      <c r="D36" s="16">
        <v>433460.75</v>
      </c>
      <c r="E36" s="16">
        <v>433460.75</v>
      </c>
      <c r="F36" s="16"/>
      <c r="G36" s="16"/>
    </row>
    <row r="37" ht="20.25" customHeight="1" spans="1:7">
      <c r="A37" s="77" t="s">
        <v>132</v>
      </c>
      <c r="B37" s="77" t="s">
        <v>133</v>
      </c>
      <c r="C37" s="16">
        <v>433460.75</v>
      </c>
      <c r="D37" s="16">
        <v>433460.75</v>
      </c>
      <c r="E37" s="16">
        <v>433460.75</v>
      </c>
      <c r="F37" s="16"/>
      <c r="G37" s="16"/>
    </row>
    <row r="38" ht="20.25" customHeight="1" spans="1:7">
      <c r="A38" s="78" t="s">
        <v>134</v>
      </c>
      <c r="B38" s="78" t="s">
        <v>135</v>
      </c>
      <c r="C38" s="16">
        <v>102373.78</v>
      </c>
      <c r="D38" s="16">
        <v>102373.78</v>
      </c>
      <c r="E38" s="16">
        <v>102373.78</v>
      </c>
      <c r="F38" s="16"/>
      <c r="G38" s="16"/>
    </row>
    <row r="39" ht="20.25" customHeight="1" spans="1:7">
      <c r="A39" s="78" t="s">
        <v>136</v>
      </c>
      <c r="B39" s="78" t="s">
        <v>137</v>
      </c>
      <c r="C39" s="16">
        <v>118375.1</v>
      </c>
      <c r="D39" s="16">
        <v>118375.1</v>
      </c>
      <c r="E39" s="16">
        <v>118375.1</v>
      </c>
      <c r="F39" s="16"/>
      <c r="G39" s="16"/>
    </row>
    <row r="40" ht="20.25" customHeight="1" spans="1:7">
      <c r="A40" s="78" t="s">
        <v>138</v>
      </c>
      <c r="B40" s="78" t="s">
        <v>139</v>
      </c>
      <c r="C40" s="16">
        <v>185427.74</v>
      </c>
      <c r="D40" s="16">
        <v>185427.74</v>
      </c>
      <c r="E40" s="16">
        <v>185427.74</v>
      </c>
      <c r="F40" s="16"/>
      <c r="G40" s="16"/>
    </row>
    <row r="41" ht="20.25" customHeight="1" spans="1:7">
      <c r="A41" s="78" t="s">
        <v>140</v>
      </c>
      <c r="B41" s="78" t="s">
        <v>141</v>
      </c>
      <c r="C41" s="16">
        <v>27284.13</v>
      </c>
      <c r="D41" s="16">
        <v>27284.13</v>
      </c>
      <c r="E41" s="16">
        <v>27284.13</v>
      </c>
      <c r="F41" s="16"/>
      <c r="G41" s="16"/>
    </row>
    <row r="42" ht="20.25" customHeight="1" spans="1:7">
      <c r="A42" s="15" t="s">
        <v>142</v>
      </c>
      <c r="B42" s="15" t="s">
        <v>143</v>
      </c>
      <c r="C42" s="16">
        <v>373428</v>
      </c>
      <c r="D42" s="16">
        <v>373428</v>
      </c>
      <c r="E42" s="16">
        <v>373428</v>
      </c>
      <c r="F42" s="16"/>
      <c r="G42" s="16"/>
    </row>
    <row r="43" ht="20.25" customHeight="1" spans="1:7">
      <c r="A43" s="77" t="s">
        <v>144</v>
      </c>
      <c r="B43" s="77" t="s">
        <v>145</v>
      </c>
      <c r="C43" s="16">
        <v>373428</v>
      </c>
      <c r="D43" s="16">
        <v>373428</v>
      </c>
      <c r="E43" s="16">
        <v>373428</v>
      </c>
      <c r="F43" s="16"/>
      <c r="G43" s="16"/>
    </row>
    <row r="44" ht="20.25" customHeight="1" spans="1:7">
      <c r="A44" s="78" t="s">
        <v>146</v>
      </c>
      <c r="B44" s="78" t="s">
        <v>147</v>
      </c>
      <c r="C44" s="16">
        <v>373428</v>
      </c>
      <c r="D44" s="16">
        <v>373428</v>
      </c>
      <c r="E44" s="16">
        <v>373428</v>
      </c>
      <c r="F44" s="16"/>
      <c r="G44" s="16"/>
    </row>
    <row r="45" ht="20.25" customHeight="1" spans="1:7">
      <c r="A45" s="60" t="s">
        <v>148</v>
      </c>
      <c r="B45" s="60"/>
      <c r="C45" s="61">
        <v>32448405.07</v>
      </c>
      <c r="D45" s="61">
        <v>6387165.07</v>
      </c>
      <c r="E45" s="61">
        <v>5935105.07</v>
      </c>
      <c r="F45" s="61">
        <v>452060</v>
      </c>
      <c r="G45" s="61">
        <v>26061240</v>
      </c>
    </row>
  </sheetData>
  <mergeCells count="7">
    <mergeCell ref="A2:G2"/>
    <mergeCell ref="A3:C3"/>
    <mergeCell ref="A4:B4"/>
    <mergeCell ref="D4:F4"/>
    <mergeCell ref="A45:B4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70"/>
      <c r="B1" s="70"/>
      <c r="C1" s="71"/>
      <c r="D1" s="1"/>
      <c r="E1" s="1"/>
      <c r="F1" s="72" t="s">
        <v>166</v>
      </c>
    </row>
    <row r="2" ht="41.25" customHeight="1" spans="1:6">
      <c r="A2" s="73" t="s">
        <v>167</v>
      </c>
      <c r="B2" s="73"/>
      <c r="C2" s="73"/>
      <c r="D2" s="73"/>
      <c r="E2" s="73"/>
      <c r="F2" s="73"/>
    </row>
    <row r="3" ht="18.75" customHeight="1" spans="1:6">
      <c r="A3" s="4" t="str">
        <f>"单位名称："&amp;"元江哈尼族彝族傣族自治县民政局"</f>
        <v>单位名称：元江哈尼族彝族傣族自治县民政局</v>
      </c>
      <c r="B3" s="4"/>
      <c r="C3" s="4"/>
      <c r="D3" s="74"/>
      <c r="E3" s="1"/>
      <c r="F3" s="72" t="s">
        <v>29</v>
      </c>
    </row>
    <row r="4" ht="18.75" customHeight="1" spans="1:6">
      <c r="A4" s="12" t="s">
        <v>168</v>
      </c>
      <c r="B4" s="42" t="s">
        <v>169</v>
      </c>
      <c r="C4" s="42" t="s">
        <v>170</v>
      </c>
      <c r="D4" s="42"/>
      <c r="E4" s="42"/>
      <c r="F4" s="42" t="s">
        <v>171</v>
      </c>
    </row>
    <row r="5" ht="18.75" customHeight="1" spans="1:6">
      <c r="A5" s="12"/>
      <c r="B5" s="42"/>
      <c r="C5" s="42" t="s">
        <v>34</v>
      </c>
      <c r="D5" s="42" t="s">
        <v>172</v>
      </c>
      <c r="E5" s="42" t="s">
        <v>173</v>
      </c>
      <c r="F5" s="42"/>
    </row>
    <row r="6" ht="18.75" customHeight="1" spans="1:6">
      <c r="A6" s="75">
        <v>1</v>
      </c>
      <c r="B6" s="76">
        <v>2</v>
      </c>
      <c r="C6" s="75">
        <v>3</v>
      </c>
      <c r="D6" s="75">
        <v>4</v>
      </c>
      <c r="E6" s="75">
        <v>5</v>
      </c>
      <c r="F6" s="75">
        <v>6</v>
      </c>
    </row>
    <row r="7" ht="20.25" customHeight="1" spans="1:6">
      <c r="A7" s="16">
        <v>73000</v>
      </c>
      <c r="B7" s="16"/>
      <c r="C7" s="16">
        <v>58000</v>
      </c>
      <c r="D7" s="16"/>
      <c r="E7" s="16">
        <v>58000</v>
      </c>
      <c r="F7" s="16">
        <v>15000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workbookViewId="0">
      <selection activeCell="A1" sqref="A1"/>
    </sheetView>
  </sheetViews>
  <sheetFormatPr defaultColWidth="8.85" defaultRowHeight="15" customHeight="1"/>
  <cols>
    <col min="1" max="2" width="28.575" customWidth="1"/>
    <col min="3" max="3" width="17.75" customWidth="1"/>
    <col min="4" max="4" width="14.5" customWidth="1"/>
    <col min="5" max="5" width="28.575" customWidth="1"/>
    <col min="6" max="6" width="14.625" customWidth="1"/>
    <col min="7" max="7" width="24.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174</v>
      </c>
    </row>
    <row r="2" ht="45" customHeight="1" spans="1:23">
      <c r="A2" s="3" t="s">
        <v>175</v>
      </c>
      <c r="B2" s="3"/>
      <c r="C2" s="3"/>
      <c r="D2" s="3"/>
      <c r="E2" s="3"/>
      <c r="F2" s="3"/>
      <c r="G2" s="3"/>
      <c r="H2" s="3"/>
      <c r="I2" s="3"/>
      <c r="J2" s="3"/>
      <c r="K2" s="3"/>
      <c r="L2" s="65"/>
      <c r="M2" s="65"/>
      <c r="N2" s="65"/>
      <c r="O2" s="65"/>
      <c r="P2" s="65"/>
      <c r="Q2" s="65"/>
      <c r="R2" s="65"/>
      <c r="S2" s="65"/>
      <c r="T2" s="65"/>
      <c r="U2" s="65"/>
      <c r="V2" s="65"/>
      <c r="W2" s="65"/>
    </row>
    <row r="3" ht="18.75" customHeight="1" spans="1:23">
      <c r="A3" s="4" t="str">
        <f>"单位名称："&amp;"元江哈尼族彝族傣族自治县民政局"</f>
        <v>单位名称：元江哈尼族彝族傣族自治县民政局</v>
      </c>
      <c r="B3" s="4"/>
      <c r="C3" s="4"/>
      <c r="D3" s="4"/>
      <c r="E3" s="4"/>
      <c r="F3" s="4"/>
      <c r="G3" s="4"/>
      <c r="H3" s="66"/>
      <c r="I3" s="66"/>
      <c r="J3" s="66"/>
      <c r="K3" s="66"/>
      <c r="L3" s="5"/>
      <c r="M3" s="5"/>
      <c r="N3" s="5"/>
      <c r="O3" s="5"/>
      <c r="P3" s="5"/>
      <c r="Q3" s="5"/>
      <c r="R3" s="5"/>
      <c r="S3" s="5"/>
      <c r="T3" s="5"/>
      <c r="U3" s="5"/>
      <c r="V3" s="5"/>
      <c r="W3" s="5" t="s">
        <v>29</v>
      </c>
    </row>
    <row r="4" ht="18.75" customHeight="1" spans="1:23">
      <c r="A4" s="67" t="s">
        <v>176</v>
      </c>
      <c r="B4" s="67" t="s">
        <v>177</v>
      </c>
      <c r="C4" s="67" t="s">
        <v>178</v>
      </c>
      <c r="D4" s="67" t="s">
        <v>179</v>
      </c>
      <c r="E4" s="67" t="s">
        <v>180</v>
      </c>
      <c r="F4" s="67" t="s">
        <v>181</v>
      </c>
      <c r="G4" s="67" t="s">
        <v>182</v>
      </c>
      <c r="H4" s="68" t="s">
        <v>32</v>
      </c>
      <c r="I4" s="68" t="s">
        <v>183</v>
      </c>
      <c r="J4" s="67"/>
      <c r="K4" s="67"/>
      <c r="L4" s="67"/>
      <c r="M4" s="67"/>
      <c r="N4" s="67" t="s">
        <v>184</v>
      </c>
      <c r="O4" s="67"/>
      <c r="P4" s="67"/>
      <c r="Q4" s="67" t="s">
        <v>38</v>
      </c>
      <c r="R4" s="67" t="s">
        <v>63</v>
      </c>
      <c r="S4" s="67"/>
      <c r="T4" s="67"/>
      <c r="U4" s="67"/>
      <c r="V4" s="67"/>
      <c r="W4" s="67"/>
    </row>
    <row r="5" ht="18.75" customHeight="1" spans="1:23">
      <c r="A5" s="67"/>
      <c r="B5" s="67"/>
      <c r="C5" s="67"/>
      <c r="D5" s="67"/>
      <c r="E5" s="67"/>
      <c r="F5" s="67"/>
      <c r="G5" s="67"/>
      <c r="H5" s="68" t="s">
        <v>185</v>
      </c>
      <c r="I5" s="68" t="s">
        <v>186</v>
      </c>
      <c r="J5" s="67" t="s">
        <v>36</v>
      </c>
      <c r="K5" s="67" t="s">
        <v>37</v>
      </c>
      <c r="L5" s="67"/>
      <c r="M5" s="67"/>
      <c r="N5" s="67" t="s">
        <v>184</v>
      </c>
      <c r="O5" s="67" t="s">
        <v>36</v>
      </c>
      <c r="P5" s="67" t="s">
        <v>37</v>
      </c>
      <c r="Q5" s="67" t="s">
        <v>38</v>
      </c>
      <c r="R5" s="67" t="s">
        <v>63</v>
      </c>
      <c r="S5" s="67" t="s">
        <v>41</v>
      </c>
      <c r="T5" s="67" t="s">
        <v>42</v>
      </c>
      <c r="U5" s="67" t="s">
        <v>43</v>
      </c>
      <c r="V5" s="67" t="s">
        <v>44</v>
      </c>
      <c r="W5" s="67" t="s">
        <v>45</v>
      </c>
    </row>
    <row r="6" ht="18.75" customHeight="1" spans="1:23">
      <c r="A6" s="67"/>
      <c r="B6" s="67"/>
      <c r="C6" s="67"/>
      <c r="D6" s="67"/>
      <c r="E6" s="67"/>
      <c r="F6" s="67"/>
      <c r="G6" s="67"/>
      <c r="H6" s="68"/>
      <c r="I6" s="68" t="s">
        <v>187</v>
      </c>
      <c r="J6" s="67" t="s">
        <v>188</v>
      </c>
      <c r="K6" s="67" t="s">
        <v>189</v>
      </c>
      <c r="L6" s="67" t="s">
        <v>190</v>
      </c>
      <c r="M6" s="67" t="s">
        <v>191</v>
      </c>
      <c r="N6" s="67" t="s">
        <v>35</v>
      </c>
      <c r="O6" s="67" t="s">
        <v>36</v>
      </c>
      <c r="P6" s="67" t="s">
        <v>37</v>
      </c>
      <c r="Q6" s="67"/>
      <c r="R6" s="67" t="s">
        <v>34</v>
      </c>
      <c r="S6" s="67" t="s">
        <v>41</v>
      </c>
      <c r="T6" s="67" t="s">
        <v>42</v>
      </c>
      <c r="U6" s="67" t="s">
        <v>43</v>
      </c>
      <c r="V6" s="67" t="s">
        <v>44</v>
      </c>
      <c r="W6" s="67" t="s">
        <v>45</v>
      </c>
    </row>
    <row r="7" ht="22.65" customHeight="1" spans="1:23">
      <c r="A7" s="67"/>
      <c r="B7" s="67"/>
      <c r="C7" s="67"/>
      <c r="D7" s="67"/>
      <c r="E7" s="67"/>
      <c r="F7" s="67"/>
      <c r="G7" s="67"/>
      <c r="H7" s="68"/>
      <c r="I7" s="68" t="s">
        <v>34</v>
      </c>
      <c r="J7" s="67"/>
      <c r="K7" s="67"/>
      <c r="L7" s="67"/>
      <c r="M7" s="67"/>
      <c r="N7" s="67"/>
      <c r="O7" s="67"/>
      <c r="P7" s="67"/>
      <c r="Q7" s="67"/>
      <c r="R7" s="67"/>
      <c r="S7" s="67"/>
      <c r="T7" s="67"/>
      <c r="U7" s="67"/>
      <c r="V7" s="67"/>
      <c r="W7" s="67"/>
    </row>
    <row r="8" ht="18.75" customHeight="1" spans="1:23">
      <c r="A8" s="68" t="s">
        <v>46</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18.75" customHeight="1" spans="1:23">
      <c r="A9" s="8" t="s">
        <v>56</v>
      </c>
      <c r="B9" s="8"/>
      <c r="C9" s="9"/>
      <c r="D9" s="8"/>
      <c r="E9" s="8"/>
      <c r="F9" s="8"/>
      <c r="G9" s="8"/>
      <c r="H9" s="16">
        <v>6387165.07</v>
      </c>
      <c r="I9" s="16">
        <v>6387165.07</v>
      </c>
      <c r="J9" s="16"/>
      <c r="K9" s="16"/>
      <c r="L9" s="16">
        <v>6387165.07</v>
      </c>
      <c r="M9" s="16"/>
      <c r="N9" s="16"/>
      <c r="O9" s="16"/>
      <c r="P9" s="16"/>
      <c r="Q9" s="16"/>
      <c r="R9" s="16"/>
      <c r="S9" s="16"/>
      <c r="T9" s="16"/>
      <c r="U9" s="16"/>
      <c r="V9" s="16"/>
      <c r="W9" s="16"/>
    </row>
    <row r="10" ht="18.75" customHeight="1" spans="1:23">
      <c r="A10" s="69" t="s">
        <v>56</v>
      </c>
      <c r="B10" s="8" t="s">
        <v>192</v>
      </c>
      <c r="C10" s="9" t="s">
        <v>193</v>
      </c>
      <c r="D10" s="8" t="s">
        <v>76</v>
      </c>
      <c r="E10" s="8" t="s">
        <v>77</v>
      </c>
      <c r="F10" s="8" t="s">
        <v>194</v>
      </c>
      <c r="G10" s="8" t="s">
        <v>195</v>
      </c>
      <c r="H10" s="16">
        <v>543156</v>
      </c>
      <c r="I10" s="16">
        <v>543156</v>
      </c>
      <c r="J10" s="16"/>
      <c r="K10" s="16"/>
      <c r="L10" s="16">
        <v>543156</v>
      </c>
      <c r="M10" s="16"/>
      <c r="N10" s="16"/>
      <c r="O10" s="16"/>
      <c r="P10" s="39"/>
      <c r="Q10" s="16"/>
      <c r="R10" s="16"/>
      <c r="S10" s="16"/>
      <c r="T10" s="16"/>
      <c r="U10" s="16"/>
      <c r="V10" s="16"/>
      <c r="W10" s="16"/>
    </row>
    <row r="11" ht="18.75" customHeight="1" spans="1:23">
      <c r="A11" s="69" t="s">
        <v>56</v>
      </c>
      <c r="B11" s="8" t="s">
        <v>192</v>
      </c>
      <c r="C11" s="9" t="s">
        <v>193</v>
      </c>
      <c r="D11" s="8" t="s">
        <v>76</v>
      </c>
      <c r="E11" s="8" t="s">
        <v>77</v>
      </c>
      <c r="F11" s="8" t="s">
        <v>196</v>
      </c>
      <c r="G11" s="8" t="s">
        <v>197</v>
      </c>
      <c r="H11" s="16">
        <v>650976</v>
      </c>
      <c r="I11" s="16">
        <v>650976</v>
      </c>
      <c r="J11" s="16"/>
      <c r="K11" s="16"/>
      <c r="L11" s="16">
        <v>650976</v>
      </c>
      <c r="M11" s="16"/>
      <c r="N11" s="16"/>
      <c r="O11" s="16"/>
      <c r="P11" s="39"/>
      <c r="Q11" s="16"/>
      <c r="R11" s="16"/>
      <c r="S11" s="16"/>
      <c r="T11" s="16"/>
      <c r="U11" s="16"/>
      <c r="V11" s="16"/>
      <c r="W11" s="16"/>
    </row>
    <row r="12" ht="18.75" customHeight="1" spans="1:23">
      <c r="A12" s="69" t="s">
        <v>56</v>
      </c>
      <c r="B12" s="8" t="s">
        <v>192</v>
      </c>
      <c r="C12" s="9" t="s">
        <v>193</v>
      </c>
      <c r="D12" s="8" t="s">
        <v>76</v>
      </c>
      <c r="E12" s="8" t="s">
        <v>77</v>
      </c>
      <c r="F12" s="8" t="s">
        <v>198</v>
      </c>
      <c r="G12" s="8" t="s">
        <v>199</v>
      </c>
      <c r="H12" s="16">
        <v>3000</v>
      </c>
      <c r="I12" s="16">
        <v>3000</v>
      </c>
      <c r="J12" s="16"/>
      <c r="K12" s="16"/>
      <c r="L12" s="16">
        <v>3000</v>
      </c>
      <c r="M12" s="16"/>
      <c r="N12" s="16"/>
      <c r="O12" s="16"/>
      <c r="P12" s="39"/>
      <c r="Q12" s="16"/>
      <c r="R12" s="16"/>
      <c r="S12" s="16"/>
      <c r="T12" s="16"/>
      <c r="U12" s="16"/>
      <c r="V12" s="16"/>
      <c r="W12" s="16"/>
    </row>
    <row r="13" ht="18.75" customHeight="1" spans="1:23">
      <c r="A13" s="69" t="s">
        <v>56</v>
      </c>
      <c r="B13" s="8" t="s">
        <v>192</v>
      </c>
      <c r="C13" s="9" t="s">
        <v>193</v>
      </c>
      <c r="D13" s="8" t="s">
        <v>76</v>
      </c>
      <c r="E13" s="8" t="s">
        <v>77</v>
      </c>
      <c r="F13" s="8" t="s">
        <v>198</v>
      </c>
      <c r="G13" s="8" t="s">
        <v>199</v>
      </c>
      <c r="H13" s="16">
        <v>45263</v>
      </c>
      <c r="I13" s="16">
        <v>45263</v>
      </c>
      <c r="J13" s="16"/>
      <c r="K13" s="16"/>
      <c r="L13" s="16">
        <v>45263</v>
      </c>
      <c r="M13" s="16"/>
      <c r="N13" s="16"/>
      <c r="O13" s="16"/>
      <c r="P13" s="39"/>
      <c r="Q13" s="16"/>
      <c r="R13" s="16"/>
      <c r="S13" s="16"/>
      <c r="T13" s="16"/>
      <c r="U13" s="16"/>
      <c r="V13" s="16"/>
      <c r="W13" s="16"/>
    </row>
    <row r="14" ht="18.75" customHeight="1" spans="1:23">
      <c r="A14" s="69" t="s">
        <v>56</v>
      </c>
      <c r="B14" s="8" t="s">
        <v>200</v>
      </c>
      <c r="C14" s="9" t="s">
        <v>201</v>
      </c>
      <c r="D14" s="8" t="s">
        <v>78</v>
      </c>
      <c r="E14" s="8" t="s">
        <v>79</v>
      </c>
      <c r="F14" s="8" t="s">
        <v>194</v>
      </c>
      <c r="G14" s="8" t="s">
        <v>195</v>
      </c>
      <c r="H14" s="16">
        <v>766008</v>
      </c>
      <c r="I14" s="16">
        <v>766008</v>
      </c>
      <c r="J14" s="16"/>
      <c r="K14" s="16"/>
      <c r="L14" s="16">
        <v>766008</v>
      </c>
      <c r="M14" s="16"/>
      <c r="N14" s="16"/>
      <c r="O14" s="16"/>
      <c r="P14" s="39"/>
      <c r="Q14" s="16"/>
      <c r="R14" s="16"/>
      <c r="S14" s="16"/>
      <c r="T14" s="16"/>
      <c r="U14" s="16"/>
      <c r="V14" s="16"/>
      <c r="W14" s="16"/>
    </row>
    <row r="15" ht="18.75" customHeight="1" spans="1:23">
      <c r="A15" s="69" t="s">
        <v>56</v>
      </c>
      <c r="B15" s="8" t="s">
        <v>200</v>
      </c>
      <c r="C15" s="9" t="s">
        <v>201</v>
      </c>
      <c r="D15" s="8" t="s">
        <v>78</v>
      </c>
      <c r="E15" s="8" t="s">
        <v>79</v>
      </c>
      <c r="F15" s="8" t="s">
        <v>196</v>
      </c>
      <c r="G15" s="8" t="s">
        <v>197</v>
      </c>
      <c r="H15" s="16">
        <v>75900</v>
      </c>
      <c r="I15" s="16">
        <v>75900</v>
      </c>
      <c r="J15" s="16"/>
      <c r="K15" s="16"/>
      <c r="L15" s="16">
        <v>75900</v>
      </c>
      <c r="M15" s="16"/>
      <c r="N15" s="16"/>
      <c r="O15" s="16"/>
      <c r="P15" s="39"/>
      <c r="Q15" s="16"/>
      <c r="R15" s="16"/>
      <c r="S15" s="16"/>
      <c r="T15" s="16"/>
      <c r="U15" s="16"/>
      <c r="V15" s="16"/>
      <c r="W15" s="16"/>
    </row>
    <row r="16" ht="18.75" customHeight="1" spans="1:23">
      <c r="A16" s="69" t="s">
        <v>56</v>
      </c>
      <c r="B16" s="8" t="s">
        <v>200</v>
      </c>
      <c r="C16" s="9" t="s">
        <v>201</v>
      </c>
      <c r="D16" s="8" t="s">
        <v>78</v>
      </c>
      <c r="E16" s="8" t="s">
        <v>79</v>
      </c>
      <c r="F16" s="8" t="s">
        <v>198</v>
      </c>
      <c r="G16" s="8" t="s">
        <v>199</v>
      </c>
      <c r="H16" s="16">
        <v>4800</v>
      </c>
      <c r="I16" s="16">
        <v>4800</v>
      </c>
      <c r="J16" s="16"/>
      <c r="K16" s="16"/>
      <c r="L16" s="16">
        <v>4800</v>
      </c>
      <c r="M16" s="16"/>
      <c r="N16" s="16"/>
      <c r="O16" s="16"/>
      <c r="P16" s="39"/>
      <c r="Q16" s="16"/>
      <c r="R16" s="16"/>
      <c r="S16" s="16"/>
      <c r="T16" s="16"/>
      <c r="U16" s="16"/>
      <c r="V16" s="16"/>
      <c r="W16" s="16"/>
    </row>
    <row r="17" ht="18.75" customHeight="1" spans="1:23">
      <c r="A17" s="69" t="s">
        <v>56</v>
      </c>
      <c r="B17" s="8" t="s">
        <v>200</v>
      </c>
      <c r="C17" s="9" t="s">
        <v>201</v>
      </c>
      <c r="D17" s="8" t="s">
        <v>78</v>
      </c>
      <c r="E17" s="8" t="s">
        <v>79</v>
      </c>
      <c r="F17" s="8" t="s">
        <v>202</v>
      </c>
      <c r="G17" s="8" t="s">
        <v>203</v>
      </c>
      <c r="H17" s="16">
        <v>480000</v>
      </c>
      <c r="I17" s="16">
        <v>480000</v>
      </c>
      <c r="J17" s="16"/>
      <c r="K17" s="16"/>
      <c r="L17" s="16">
        <v>480000</v>
      </c>
      <c r="M17" s="16"/>
      <c r="N17" s="16"/>
      <c r="O17" s="16"/>
      <c r="P17" s="39"/>
      <c r="Q17" s="16"/>
      <c r="R17" s="16"/>
      <c r="S17" s="16"/>
      <c r="T17" s="16"/>
      <c r="U17" s="16"/>
      <c r="V17" s="16"/>
      <c r="W17" s="16"/>
    </row>
    <row r="18" ht="18.75" customHeight="1" spans="1:23">
      <c r="A18" s="69" t="s">
        <v>56</v>
      </c>
      <c r="B18" s="8" t="s">
        <v>200</v>
      </c>
      <c r="C18" s="9" t="s">
        <v>201</v>
      </c>
      <c r="D18" s="8" t="s">
        <v>78</v>
      </c>
      <c r="E18" s="8" t="s">
        <v>79</v>
      </c>
      <c r="F18" s="8" t="s">
        <v>202</v>
      </c>
      <c r="G18" s="8" t="s">
        <v>203</v>
      </c>
      <c r="H18" s="16">
        <v>244620</v>
      </c>
      <c r="I18" s="16">
        <v>244620</v>
      </c>
      <c r="J18" s="16"/>
      <c r="K18" s="16"/>
      <c r="L18" s="16">
        <v>244620</v>
      </c>
      <c r="M18" s="16"/>
      <c r="N18" s="16"/>
      <c r="O18" s="16"/>
      <c r="P18" s="39"/>
      <c r="Q18" s="16"/>
      <c r="R18" s="16"/>
      <c r="S18" s="16"/>
      <c r="T18" s="16"/>
      <c r="U18" s="16"/>
      <c r="V18" s="16"/>
      <c r="W18" s="16"/>
    </row>
    <row r="19" ht="18.75" customHeight="1" spans="1:23">
      <c r="A19" s="69" t="s">
        <v>56</v>
      </c>
      <c r="B19" s="8" t="s">
        <v>204</v>
      </c>
      <c r="C19" s="9" t="s">
        <v>205</v>
      </c>
      <c r="D19" s="8" t="s">
        <v>76</v>
      </c>
      <c r="E19" s="8" t="s">
        <v>77</v>
      </c>
      <c r="F19" s="8" t="s">
        <v>206</v>
      </c>
      <c r="G19" s="8" t="s">
        <v>207</v>
      </c>
      <c r="H19" s="16">
        <v>614.96</v>
      </c>
      <c r="I19" s="16">
        <v>614.96</v>
      </c>
      <c r="J19" s="16"/>
      <c r="K19" s="16"/>
      <c r="L19" s="16">
        <v>614.96</v>
      </c>
      <c r="M19" s="16"/>
      <c r="N19" s="16"/>
      <c r="O19" s="16"/>
      <c r="P19" s="39"/>
      <c r="Q19" s="16"/>
      <c r="R19" s="16"/>
      <c r="S19" s="16"/>
      <c r="T19" s="16"/>
      <c r="U19" s="16"/>
      <c r="V19" s="16"/>
      <c r="W19" s="16"/>
    </row>
    <row r="20" ht="18.75" customHeight="1" spans="1:23">
      <c r="A20" s="69" t="s">
        <v>56</v>
      </c>
      <c r="B20" s="8" t="s">
        <v>204</v>
      </c>
      <c r="C20" s="9" t="s">
        <v>205</v>
      </c>
      <c r="D20" s="8" t="s">
        <v>78</v>
      </c>
      <c r="E20" s="8" t="s">
        <v>79</v>
      </c>
      <c r="F20" s="8" t="s">
        <v>206</v>
      </c>
      <c r="G20" s="8" t="s">
        <v>207</v>
      </c>
      <c r="H20" s="16">
        <v>9983.44</v>
      </c>
      <c r="I20" s="16">
        <v>9983.44</v>
      </c>
      <c r="J20" s="16"/>
      <c r="K20" s="16"/>
      <c r="L20" s="16">
        <v>9983.44</v>
      </c>
      <c r="M20" s="16"/>
      <c r="N20" s="16"/>
      <c r="O20" s="16"/>
      <c r="P20" s="39"/>
      <c r="Q20" s="16"/>
      <c r="R20" s="16"/>
      <c r="S20" s="16"/>
      <c r="T20" s="16"/>
      <c r="U20" s="16"/>
      <c r="V20" s="16"/>
      <c r="W20" s="16"/>
    </row>
    <row r="21" ht="18.75" customHeight="1" spans="1:23">
      <c r="A21" s="69" t="s">
        <v>56</v>
      </c>
      <c r="B21" s="8" t="s">
        <v>204</v>
      </c>
      <c r="C21" s="9" t="s">
        <v>205</v>
      </c>
      <c r="D21" s="8" t="s">
        <v>86</v>
      </c>
      <c r="E21" s="8" t="s">
        <v>87</v>
      </c>
      <c r="F21" s="8" t="s">
        <v>208</v>
      </c>
      <c r="G21" s="8" t="s">
        <v>209</v>
      </c>
      <c r="H21" s="16">
        <v>425540</v>
      </c>
      <c r="I21" s="16">
        <v>425540</v>
      </c>
      <c r="J21" s="16"/>
      <c r="K21" s="16"/>
      <c r="L21" s="16">
        <v>425540</v>
      </c>
      <c r="M21" s="16"/>
      <c r="N21" s="16"/>
      <c r="O21" s="16"/>
      <c r="P21" s="39"/>
      <c r="Q21" s="16"/>
      <c r="R21" s="16"/>
      <c r="S21" s="16"/>
      <c r="T21" s="16"/>
      <c r="U21" s="16"/>
      <c r="V21" s="16"/>
      <c r="W21" s="16"/>
    </row>
    <row r="22" ht="18.75" customHeight="1" spans="1:23">
      <c r="A22" s="69" t="s">
        <v>56</v>
      </c>
      <c r="B22" s="8" t="s">
        <v>204</v>
      </c>
      <c r="C22" s="9" t="s">
        <v>205</v>
      </c>
      <c r="D22" s="8" t="s">
        <v>134</v>
      </c>
      <c r="E22" s="8" t="s">
        <v>135</v>
      </c>
      <c r="F22" s="8" t="s">
        <v>210</v>
      </c>
      <c r="G22" s="8" t="s">
        <v>211</v>
      </c>
      <c r="H22" s="16">
        <v>102373.78</v>
      </c>
      <c r="I22" s="16">
        <v>102373.78</v>
      </c>
      <c r="J22" s="16"/>
      <c r="K22" s="16"/>
      <c r="L22" s="16">
        <v>102373.78</v>
      </c>
      <c r="M22" s="16"/>
      <c r="N22" s="16"/>
      <c r="O22" s="16"/>
      <c r="P22" s="39"/>
      <c r="Q22" s="16"/>
      <c r="R22" s="16"/>
      <c r="S22" s="16"/>
      <c r="T22" s="16"/>
      <c r="U22" s="16"/>
      <c r="V22" s="16"/>
      <c r="W22" s="16"/>
    </row>
    <row r="23" ht="18.75" customHeight="1" spans="1:23">
      <c r="A23" s="69" t="s">
        <v>56</v>
      </c>
      <c r="B23" s="8" t="s">
        <v>204</v>
      </c>
      <c r="C23" s="9" t="s">
        <v>205</v>
      </c>
      <c r="D23" s="8" t="s">
        <v>136</v>
      </c>
      <c r="E23" s="8" t="s">
        <v>137</v>
      </c>
      <c r="F23" s="8" t="s">
        <v>210</v>
      </c>
      <c r="G23" s="8" t="s">
        <v>211</v>
      </c>
      <c r="H23" s="16">
        <v>118375.1</v>
      </c>
      <c r="I23" s="16">
        <v>118375.1</v>
      </c>
      <c r="J23" s="16"/>
      <c r="K23" s="16"/>
      <c r="L23" s="16">
        <v>118375.1</v>
      </c>
      <c r="M23" s="16"/>
      <c r="N23" s="16"/>
      <c r="O23" s="16"/>
      <c r="P23" s="39"/>
      <c r="Q23" s="16"/>
      <c r="R23" s="16"/>
      <c r="S23" s="16"/>
      <c r="T23" s="16"/>
      <c r="U23" s="16"/>
      <c r="V23" s="16"/>
      <c r="W23" s="16"/>
    </row>
    <row r="24" ht="18.75" customHeight="1" spans="1:23">
      <c r="A24" s="69" t="s">
        <v>56</v>
      </c>
      <c r="B24" s="8" t="s">
        <v>204</v>
      </c>
      <c r="C24" s="9" t="s">
        <v>205</v>
      </c>
      <c r="D24" s="8" t="s">
        <v>138</v>
      </c>
      <c r="E24" s="8" t="s">
        <v>139</v>
      </c>
      <c r="F24" s="8" t="s">
        <v>212</v>
      </c>
      <c r="G24" s="8" t="s">
        <v>213</v>
      </c>
      <c r="H24" s="16">
        <v>185427.74</v>
      </c>
      <c r="I24" s="16">
        <v>185427.74</v>
      </c>
      <c r="J24" s="16"/>
      <c r="K24" s="16"/>
      <c r="L24" s="16">
        <v>185427.74</v>
      </c>
      <c r="M24" s="16"/>
      <c r="N24" s="16"/>
      <c r="O24" s="16"/>
      <c r="P24" s="39"/>
      <c r="Q24" s="16"/>
      <c r="R24" s="16"/>
      <c r="S24" s="16"/>
      <c r="T24" s="16"/>
      <c r="U24" s="16"/>
      <c r="V24" s="16"/>
      <c r="W24" s="16"/>
    </row>
    <row r="25" ht="18.75" customHeight="1" spans="1:23">
      <c r="A25" s="69" t="s">
        <v>56</v>
      </c>
      <c r="B25" s="8" t="s">
        <v>204</v>
      </c>
      <c r="C25" s="9" t="s">
        <v>205</v>
      </c>
      <c r="D25" s="8" t="s">
        <v>140</v>
      </c>
      <c r="E25" s="8" t="s">
        <v>141</v>
      </c>
      <c r="F25" s="8" t="s">
        <v>206</v>
      </c>
      <c r="G25" s="8" t="s">
        <v>207</v>
      </c>
      <c r="H25" s="16">
        <v>8658</v>
      </c>
      <c r="I25" s="16">
        <v>8658</v>
      </c>
      <c r="J25" s="16"/>
      <c r="K25" s="16"/>
      <c r="L25" s="16">
        <v>8658</v>
      </c>
      <c r="M25" s="16"/>
      <c r="N25" s="16"/>
      <c r="O25" s="16"/>
      <c r="P25" s="39"/>
      <c r="Q25" s="16"/>
      <c r="R25" s="16"/>
      <c r="S25" s="16"/>
      <c r="T25" s="16"/>
      <c r="U25" s="16"/>
      <c r="V25" s="16"/>
      <c r="W25" s="16"/>
    </row>
    <row r="26" ht="18.75" customHeight="1" spans="1:23">
      <c r="A26" s="69" t="s">
        <v>56</v>
      </c>
      <c r="B26" s="8" t="s">
        <v>204</v>
      </c>
      <c r="C26" s="9" t="s">
        <v>205</v>
      </c>
      <c r="D26" s="8" t="s">
        <v>140</v>
      </c>
      <c r="E26" s="8" t="s">
        <v>141</v>
      </c>
      <c r="F26" s="8" t="s">
        <v>206</v>
      </c>
      <c r="G26" s="8" t="s">
        <v>207</v>
      </c>
      <c r="H26" s="16">
        <v>5328</v>
      </c>
      <c r="I26" s="16">
        <v>5328</v>
      </c>
      <c r="J26" s="16"/>
      <c r="K26" s="16"/>
      <c r="L26" s="16">
        <v>5328</v>
      </c>
      <c r="M26" s="16"/>
      <c r="N26" s="16"/>
      <c r="O26" s="16"/>
      <c r="P26" s="39"/>
      <c r="Q26" s="16"/>
      <c r="R26" s="16"/>
      <c r="S26" s="16"/>
      <c r="T26" s="16"/>
      <c r="U26" s="16"/>
      <c r="V26" s="16"/>
      <c r="W26" s="16"/>
    </row>
    <row r="27" ht="18.75" customHeight="1" spans="1:23">
      <c r="A27" s="69" t="s">
        <v>56</v>
      </c>
      <c r="B27" s="8" t="s">
        <v>204</v>
      </c>
      <c r="C27" s="9" t="s">
        <v>205</v>
      </c>
      <c r="D27" s="8" t="s">
        <v>140</v>
      </c>
      <c r="E27" s="8" t="s">
        <v>141</v>
      </c>
      <c r="F27" s="8" t="s">
        <v>206</v>
      </c>
      <c r="G27" s="8" t="s">
        <v>207</v>
      </c>
      <c r="H27" s="16">
        <v>13298.13</v>
      </c>
      <c r="I27" s="16">
        <v>13298.13</v>
      </c>
      <c r="J27" s="16"/>
      <c r="K27" s="16"/>
      <c r="L27" s="16">
        <v>13298.13</v>
      </c>
      <c r="M27" s="16"/>
      <c r="N27" s="16"/>
      <c r="O27" s="16"/>
      <c r="P27" s="39"/>
      <c r="Q27" s="16"/>
      <c r="R27" s="16"/>
      <c r="S27" s="16"/>
      <c r="T27" s="16"/>
      <c r="U27" s="16"/>
      <c r="V27" s="16"/>
      <c r="W27" s="16"/>
    </row>
    <row r="28" ht="18.75" customHeight="1" spans="1:23">
      <c r="A28" s="69" t="s">
        <v>56</v>
      </c>
      <c r="B28" s="8" t="s">
        <v>214</v>
      </c>
      <c r="C28" s="9" t="s">
        <v>147</v>
      </c>
      <c r="D28" s="8" t="s">
        <v>146</v>
      </c>
      <c r="E28" s="8" t="s">
        <v>147</v>
      </c>
      <c r="F28" s="8" t="s">
        <v>215</v>
      </c>
      <c r="G28" s="8" t="s">
        <v>147</v>
      </c>
      <c r="H28" s="16">
        <v>373428</v>
      </c>
      <c r="I28" s="16">
        <v>373428</v>
      </c>
      <c r="J28" s="16"/>
      <c r="K28" s="16"/>
      <c r="L28" s="16">
        <v>373428</v>
      </c>
      <c r="M28" s="16"/>
      <c r="N28" s="16"/>
      <c r="O28" s="16"/>
      <c r="P28" s="39"/>
      <c r="Q28" s="16"/>
      <c r="R28" s="16"/>
      <c r="S28" s="16"/>
      <c r="T28" s="16"/>
      <c r="U28" s="16"/>
      <c r="V28" s="16"/>
      <c r="W28" s="16"/>
    </row>
    <row r="29" ht="18.75" customHeight="1" spans="1:23">
      <c r="A29" s="69" t="s">
        <v>56</v>
      </c>
      <c r="B29" s="8" t="s">
        <v>216</v>
      </c>
      <c r="C29" s="9" t="s">
        <v>217</v>
      </c>
      <c r="D29" s="8" t="s">
        <v>76</v>
      </c>
      <c r="E29" s="8" t="s">
        <v>77</v>
      </c>
      <c r="F29" s="8" t="s">
        <v>218</v>
      </c>
      <c r="G29" s="8" t="s">
        <v>219</v>
      </c>
      <c r="H29" s="16">
        <v>58000</v>
      </c>
      <c r="I29" s="16">
        <v>58000</v>
      </c>
      <c r="J29" s="16"/>
      <c r="K29" s="16"/>
      <c r="L29" s="16">
        <v>58000</v>
      </c>
      <c r="M29" s="16"/>
      <c r="N29" s="16"/>
      <c r="O29" s="16"/>
      <c r="P29" s="39"/>
      <c r="Q29" s="16"/>
      <c r="R29" s="16"/>
      <c r="S29" s="16"/>
      <c r="T29" s="16"/>
      <c r="U29" s="16"/>
      <c r="V29" s="16"/>
      <c r="W29" s="16"/>
    </row>
    <row r="30" ht="18.75" customHeight="1" spans="1:23">
      <c r="A30" s="69" t="s">
        <v>56</v>
      </c>
      <c r="B30" s="8" t="s">
        <v>220</v>
      </c>
      <c r="C30" s="9" t="s">
        <v>221</v>
      </c>
      <c r="D30" s="8" t="s">
        <v>76</v>
      </c>
      <c r="E30" s="8" t="s">
        <v>77</v>
      </c>
      <c r="F30" s="8" t="s">
        <v>222</v>
      </c>
      <c r="G30" s="8" t="s">
        <v>223</v>
      </c>
      <c r="H30" s="16">
        <v>88800</v>
      </c>
      <c r="I30" s="16">
        <v>88800</v>
      </c>
      <c r="J30" s="16"/>
      <c r="K30" s="16"/>
      <c r="L30" s="16">
        <v>88800</v>
      </c>
      <c r="M30" s="16"/>
      <c r="N30" s="16"/>
      <c r="O30" s="16"/>
      <c r="P30" s="39"/>
      <c r="Q30" s="16"/>
      <c r="R30" s="16"/>
      <c r="S30" s="16"/>
      <c r="T30" s="16"/>
      <c r="U30" s="16"/>
      <c r="V30" s="16"/>
      <c r="W30" s="16"/>
    </row>
    <row r="31" ht="18.75" customHeight="1" spans="1:23">
      <c r="A31" s="69" t="s">
        <v>56</v>
      </c>
      <c r="B31" s="8" t="s">
        <v>224</v>
      </c>
      <c r="C31" s="9" t="s">
        <v>225</v>
      </c>
      <c r="D31" s="8" t="s">
        <v>76</v>
      </c>
      <c r="E31" s="8" t="s">
        <v>77</v>
      </c>
      <c r="F31" s="8" t="s">
        <v>226</v>
      </c>
      <c r="G31" s="8" t="s">
        <v>225</v>
      </c>
      <c r="H31" s="16">
        <v>15000</v>
      </c>
      <c r="I31" s="16">
        <v>15000</v>
      </c>
      <c r="J31" s="16"/>
      <c r="K31" s="16"/>
      <c r="L31" s="16">
        <v>15000</v>
      </c>
      <c r="M31" s="16"/>
      <c r="N31" s="16"/>
      <c r="O31" s="16"/>
      <c r="P31" s="39"/>
      <c r="Q31" s="16"/>
      <c r="R31" s="16"/>
      <c r="S31" s="16"/>
      <c r="T31" s="16"/>
      <c r="U31" s="16"/>
      <c r="V31" s="16"/>
      <c r="W31" s="16"/>
    </row>
    <row r="32" ht="18.75" customHeight="1" spans="1:23">
      <c r="A32" s="69" t="s">
        <v>56</v>
      </c>
      <c r="B32" s="8" t="s">
        <v>224</v>
      </c>
      <c r="C32" s="9" t="s">
        <v>225</v>
      </c>
      <c r="D32" s="8" t="s">
        <v>78</v>
      </c>
      <c r="E32" s="8" t="s">
        <v>79</v>
      </c>
      <c r="F32" s="8" t="s">
        <v>226</v>
      </c>
      <c r="G32" s="8" t="s">
        <v>225</v>
      </c>
      <c r="H32" s="16">
        <v>24000</v>
      </c>
      <c r="I32" s="16">
        <v>24000</v>
      </c>
      <c r="J32" s="16"/>
      <c r="K32" s="16"/>
      <c r="L32" s="16">
        <v>24000</v>
      </c>
      <c r="M32" s="16"/>
      <c r="N32" s="16"/>
      <c r="O32" s="16"/>
      <c r="P32" s="39"/>
      <c r="Q32" s="16"/>
      <c r="R32" s="16"/>
      <c r="S32" s="16"/>
      <c r="T32" s="16"/>
      <c r="U32" s="16"/>
      <c r="V32" s="16"/>
      <c r="W32" s="16"/>
    </row>
    <row r="33" ht="18.75" customHeight="1" spans="1:23">
      <c r="A33" s="69" t="s">
        <v>56</v>
      </c>
      <c r="B33" s="8" t="s">
        <v>227</v>
      </c>
      <c r="C33" s="9" t="s">
        <v>228</v>
      </c>
      <c r="D33" s="8" t="s">
        <v>76</v>
      </c>
      <c r="E33" s="8" t="s">
        <v>77</v>
      </c>
      <c r="F33" s="8" t="s">
        <v>229</v>
      </c>
      <c r="G33" s="8" t="s">
        <v>230</v>
      </c>
      <c r="H33" s="16">
        <v>21700</v>
      </c>
      <c r="I33" s="16">
        <v>21700</v>
      </c>
      <c r="J33" s="16"/>
      <c r="K33" s="16"/>
      <c r="L33" s="16">
        <v>21700</v>
      </c>
      <c r="M33" s="16"/>
      <c r="N33" s="16"/>
      <c r="O33" s="16"/>
      <c r="P33" s="39"/>
      <c r="Q33" s="16"/>
      <c r="R33" s="16"/>
      <c r="S33" s="16"/>
      <c r="T33" s="16"/>
      <c r="U33" s="16"/>
      <c r="V33" s="16"/>
      <c r="W33" s="16"/>
    </row>
    <row r="34" ht="18.75" customHeight="1" spans="1:23">
      <c r="A34" s="69" t="s">
        <v>56</v>
      </c>
      <c r="B34" s="8" t="s">
        <v>227</v>
      </c>
      <c r="C34" s="9" t="s">
        <v>228</v>
      </c>
      <c r="D34" s="8" t="s">
        <v>76</v>
      </c>
      <c r="E34" s="8" t="s">
        <v>77</v>
      </c>
      <c r="F34" s="8" t="s">
        <v>231</v>
      </c>
      <c r="G34" s="8" t="s">
        <v>232</v>
      </c>
      <c r="H34" s="16">
        <v>4000</v>
      </c>
      <c r="I34" s="16">
        <v>4000</v>
      </c>
      <c r="J34" s="16"/>
      <c r="K34" s="16"/>
      <c r="L34" s="16">
        <v>4000</v>
      </c>
      <c r="M34" s="16"/>
      <c r="N34" s="16"/>
      <c r="O34" s="16"/>
      <c r="P34" s="39"/>
      <c r="Q34" s="16"/>
      <c r="R34" s="16"/>
      <c r="S34" s="16"/>
      <c r="T34" s="16"/>
      <c r="U34" s="16"/>
      <c r="V34" s="16"/>
      <c r="W34" s="16"/>
    </row>
    <row r="35" ht="18.75" customHeight="1" spans="1:23">
      <c r="A35" s="69" t="s">
        <v>56</v>
      </c>
      <c r="B35" s="8" t="s">
        <v>227</v>
      </c>
      <c r="C35" s="9" t="s">
        <v>228</v>
      </c>
      <c r="D35" s="8" t="s">
        <v>76</v>
      </c>
      <c r="E35" s="8" t="s">
        <v>77</v>
      </c>
      <c r="F35" s="8" t="s">
        <v>233</v>
      </c>
      <c r="G35" s="8" t="s">
        <v>234</v>
      </c>
      <c r="H35" s="16">
        <v>15600</v>
      </c>
      <c r="I35" s="16">
        <v>15600</v>
      </c>
      <c r="J35" s="16"/>
      <c r="K35" s="16"/>
      <c r="L35" s="16">
        <v>15600</v>
      </c>
      <c r="M35" s="16"/>
      <c r="N35" s="16"/>
      <c r="O35" s="16"/>
      <c r="P35" s="39"/>
      <c r="Q35" s="16"/>
      <c r="R35" s="16"/>
      <c r="S35" s="16"/>
      <c r="T35" s="16"/>
      <c r="U35" s="16"/>
      <c r="V35" s="16"/>
      <c r="W35" s="16"/>
    </row>
    <row r="36" ht="18.75" customHeight="1" spans="1:23">
      <c r="A36" s="69" t="s">
        <v>56</v>
      </c>
      <c r="B36" s="8" t="s">
        <v>227</v>
      </c>
      <c r="C36" s="9" t="s">
        <v>228</v>
      </c>
      <c r="D36" s="8" t="s">
        <v>76</v>
      </c>
      <c r="E36" s="8" t="s">
        <v>77</v>
      </c>
      <c r="F36" s="8" t="s">
        <v>235</v>
      </c>
      <c r="G36" s="8" t="s">
        <v>236</v>
      </c>
      <c r="H36" s="16">
        <v>16000</v>
      </c>
      <c r="I36" s="16">
        <v>16000</v>
      </c>
      <c r="J36" s="16"/>
      <c r="K36" s="16"/>
      <c r="L36" s="16">
        <v>16000</v>
      </c>
      <c r="M36" s="16"/>
      <c r="N36" s="16"/>
      <c r="O36" s="16"/>
      <c r="P36" s="39"/>
      <c r="Q36" s="16"/>
      <c r="R36" s="16"/>
      <c r="S36" s="16"/>
      <c r="T36" s="16"/>
      <c r="U36" s="16"/>
      <c r="V36" s="16"/>
      <c r="W36" s="16"/>
    </row>
    <row r="37" ht="18.75" customHeight="1" spans="1:23">
      <c r="A37" s="69" t="s">
        <v>56</v>
      </c>
      <c r="B37" s="8" t="s">
        <v>227</v>
      </c>
      <c r="C37" s="9" t="s">
        <v>228</v>
      </c>
      <c r="D37" s="8" t="s">
        <v>76</v>
      </c>
      <c r="E37" s="8" t="s">
        <v>77</v>
      </c>
      <c r="F37" s="8" t="s">
        <v>237</v>
      </c>
      <c r="G37" s="8" t="s">
        <v>238</v>
      </c>
      <c r="H37" s="16">
        <v>16000</v>
      </c>
      <c r="I37" s="16">
        <v>16000</v>
      </c>
      <c r="J37" s="16"/>
      <c r="K37" s="16"/>
      <c r="L37" s="16">
        <v>16000</v>
      </c>
      <c r="M37" s="16"/>
      <c r="N37" s="16"/>
      <c r="O37" s="16"/>
      <c r="P37" s="39"/>
      <c r="Q37" s="16"/>
      <c r="R37" s="16"/>
      <c r="S37" s="16"/>
      <c r="T37" s="16"/>
      <c r="U37" s="16"/>
      <c r="V37" s="16"/>
      <c r="W37" s="16"/>
    </row>
    <row r="38" ht="18.75" customHeight="1" spans="1:23">
      <c r="A38" s="69" t="s">
        <v>56</v>
      </c>
      <c r="B38" s="8" t="s">
        <v>227</v>
      </c>
      <c r="C38" s="9" t="s">
        <v>228</v>
      </c>
      <c r="D38" s="8" t="s">
        <v>76</v>
      </c>
      <c r="E38" s="8" t="s">
        <v>77</v>
      </c>
      <c r="F38" s="8" t="s">
        <v>239</v>
      </c>
      <c r="G38" s="8" t="s">
        <v>240</v>
      </c>
      <c r="H38" s="16">
        <v>2000</v>
      </c>
      <c r="I38" s="16">
        <v>2000</v>
      </c>
      <c r="J38" s="16"/>
      <c r="K38" s="16"/>
      <c r="L38" s="16">
        <v>2000</v>
      </c>
      <c r="M38" s="16"/>
      <c r="N38" s="16"/>
      <c r="O38" s="16"/>
      <c r="P38" s="39"/>
      <c r="Q38" s="16"/>
      <c r="R38" s="16"/>
      <c r="S38" s="16"/>
      <c r="T38" s="16"/>
      <c r="U38" s="16"/>
      <c r="V38" s="16"/>
      <c r="W38" s="16"/>
    </row>
    <row r="39" ht="18.75" customHeight="1" spans="1:23">
      <c r="A39" s="69" t="s">
        <v>56</v>
      </c>
      <c r="B39" s="8" t="s">
        <v>227</v>
      </c>
      <c r="C39" s="9" t="s">
        <v>228</v>
      </c>
      <c r="D39" s="8" t="s">
        <v>76</v>
      </c>
      <c r="E39" s="8" t="s">
        <v>77</v>
      </c>
      <c r="F39" s="8" t="s">
        <v>222</v>
      </c>
      <c r="G39" s="8" t="s">
        <v>223</v>
      </c>
      <c r="H39" s="16">
        <v>8880</v>
      </c>
      <c r="I39" s="16">
        <v>8880</v>
      </c>
      <c r="J39" s="16"/>
      <c r="K39" s="16"/>
      <c r="L39" s="16">
        <v>8880</v>
      </c>
      <c r="M39" s="16"/>
      <c r="N39" s="16"/>
      <c r="O39" s="16"/>
      <c r="P39" s="39"/>
      <c r="Q39" s="16"/>
      <c r="R39" s="16"/>
      <c r="S39" s="16"/>
      <c r="T39" s="16"/>
      <c r="U39" s="16"/>
      <c r="V39" s="16"/>
      <c r="W39" s="16"/>
    </row>
    <row r="40" ht="18.75" customHeight="1" spans="1:23">
      <c r="A40" s="69" t="s">
        <v>56</v>
      </c>
      <c r="B40" s="8" t="s">
        <v>227</v>
      </c>
      <c r="C40" s="9" t="s">
        <v>228</v>
      </c>
      <c r="D40" s="8" t="s">
        <v>78</v>
      </c>
      <c r="E40" s="8" t="s">
        <v>79</v>
      </c>
      <c r="F40" s="8" t="s">
        <v>229</v>
      </c>
      <c r="G40" s="8" t="s">
        <v>230</v>
      </c>
      <c r="H40" s="16">
        <v>119480</v>
      </c>
      <c r="I40" s="16">
        <v>119480</v>
      </c>
      <c r="J40" s="16"/>
      <c r="K40" s="16"/>
      <c r="L40" s="16">
        <v>119480</v>
      </c>
      <c r="M40" s="16"/>
      <c r="N40" s="16"/>
      <c r="O40" s="16"/>
      <c r="P40" s="39"/>
      <c r="Q40" s="16"/>
      <c r="R40" s="16"/>
      <c r="S40" s="16"/>
      <c r="T40" s="16"/>
      <c r="U40" s="16"/>
      <c r="V40" s="16"/>
      <c r="W40" s="16"/>
    </row>
    <row r="41" ht="18.75" customHeight="1" spans="1:23">
      <c r="A41" s="69" t="s">
        <v>56</v>
      </c>
      <c r="B41" s="8" t="s">
        <v>227</v>
      </c>
      <c r="C41" s="9" t="s">
        <v>228</v>
      </c>
      <c r="D41" s="8" t="s">
        <v>78</v>
      </c>
      <c r="E41" s="8" t="s">
        <v>79</v>
      </c>
      <c r="F41" s="8" t="s">
        <v>241</v>
      </c>
      <c r="G41" s="8" t="s">
        <v>242</v>
      </c>
      <c r="H41" s="16">
        <v>25000</v>
      </c>
      <c r="I41" s="16">
        <v>25000</v>
      </c>
      <c r="J41" s="16"/>
      <c r="K41" s="16"/>
      <c r="L41" s="16">
        <v>25000</v>
      </c>
      <c r="M41" s="16"/>
      <c r="N41" s="16"/>
      <c r="O41" s="16"/>
      <c r="P41" s="39"/>
      <c r="Q41" s="16"/>
      <c r="R41" s="16"/>
      <c r="S41" s="16"/>
      <c r="T41" s="16"/>
      <c r="U41" s="16"/>
      <c r="V41" s="16"/>
      <c r="W41" s="16"/>
    </row>
    <row r="42" ht="18.75" customHeight="1" spans="1:23">
      <c r="A42" s="69" t="s">
        <v>56</v>
      </c>
      <c r="B42" s="8" t="s">
        <v>227</v>
      </c>
      <c r="C42" s="9" t="s">
        <v>228</v>
      </c>
      <c r="D42" s="8" t="s">
        <v>84</v>
      </c>
      <c r="E42" s="8" t="s">
        <v>85</v>
      </c>
      <c r="F42" s="8" t="s">
        <v>243</v>
      </c>
      <c r="G42" s="8" t="s">
        <v>244</v>
      </c>
      <c r="H42" s="16">
        <v>9600</v>
      </c>
      <c r="I42" s="16">
        <v>9600</v>
      </c>
      <c r="J42" s="16"/>
      <c r="K42" s="16"/>
      <c r="L42" s="16">
        <v>9600</v>
      </c>
      <c r="M42" s="16"/>
      <c r="N42" s="16"/>
      <c r="O42" s="16"/>
      <c r="P42" s="39"/>
      <c r="Q42" s="16"/>
      <c r="R42" s="16"/>
      <c r="S42" s="16"/>
      <c r="T42" s="16"/>
      <c r="U42" s="16"/>
      <c r="V42" s="16"/>
      <c r="W42" s="16"/>
    </row>
    <row r="43" ht="18.75" customHeight="1" spans="1:23">
      <c r="A43" s="69" t="s">
        <v>56</v>
      </c>
      <c r="B43" s="8" t="s">
        <v>245</v>
      </c>
      <c r="C43" s="9" t="s">
        <v>171</v>
      </c>
      <c r="D43" s="8" t="s">
        <v>76</v>
      </c>
      <c r="E43" s="8" t="s">
        <v>77</v>
      </c>
      <c r="F43" s="8" t="s">
        <v>246</v>
      </c>
      <c r="G43" s="8" t="s">
        <v>171</v>
      </c>
      <c r="H43" s="16">
        <v>15000</v>
      </c>
      <c r="I43" s="16">
        <v>15000</v>
      </c>
      <c r="J43" s="16"/>
      <c r="K43" s="16"/>
      <c r="L43" s="16">
        <v>15000</v>
      </c>
      <c r="M43" s="16"/>
      <c r="N43" s="16"/>
      <c r="O43" s="16"/>
      <c r="P43" s="39"/>
      <c r="Q43" s="16"/>
      <c r="R43" s="16"/>
      <c r="S43" s="16"/>
      <c r="T43" s="16"/>
      <c r="U43" s="16"/>
      <c r="V43" s="16"/>
      <c r="W43" s="16"/>
    </row>
    <row r="44" ht="18.75" customHeight="1" spans="1:23">
      <c r="A44" s="69" t="s">
        <v>56</v>
      </c>
      <c r="B44" s="8" t="s">
        <v>247</v>
      </c>
      <c r="C44" s="9" t="s">
        <v>248</v>
      </c>
      <c r="D44" s="8" t="s">
        <v>84</v>
      </c>
      <c r="E44" s="8" t="s">
        <v>85</v>
      </c>
      <c r="F44" s="8" t="s">
        <v>249</v>
      </c>
      <c r="G44" s="8" t="s">
        <v>250</v>
      </c>
      <c r="H44" s="16">
        <v>96000</v>
      </c>
      <c r="I44" s="16">
        <v>96000</v>
      </c>
      <c r="J44" s="16"/>
      <c r="K44" s="16"/>
      <c r="L44" s="16">
        <v>96000</v>
      </c>
      <c r="M44" s="16"/>
      <c r="N44" s="16"/>
      <c r="O44" s="16"/>
      <c r="P44" s="39"/>
      <c r="Q44" s="16"/>
      <c r="R44" s="16"/>
      <c r="S44" s="16"/>
      <c r="T44" s="16"/>
      <c r="U44" s="16"/>
      <c r="V44" s="16"/>
      <c r="W44" s="16"/>
    </row>
    <row r="45" ht="18.75" customHeight="1" spans="1:23">
      <c r="A45" s="69" t="s">
        <v>56</v>
      </c>
      <c r="B45" s="8" t="s">
        <v>251</v>
      </c>
      <c r="C45" s="9" t="s">
        <v>252</v>
      </c>
      <c r="D45" s="8" t="s">
        <v>76</v>
      </c>
      <c r="E45" s="8" t="s">
        <v>77</v>
      </c>
      <c r="F45" s="8" t="s">
        <v>198</v>
      </c>
      <c r="G45" s="8" t="s">
        <v>199</v>
      </c>
      <c r="H45" s="16">
        <v>55422.27</v>
      </c>
      <c r="I45" s="16">
        <v>55422.27</v>
      </c>
      <c r="J45" s="16"/>
      <c r="K45" s="16"/>
      <c r="L45" s="16">
        <v>55422.27</v>
      </c>
      <c r="M45" s="16"/>
      <c r="N45" s="16"/>
      <c r="O45" s="16"/>
      <c r="P45" s="39"/>
      <c r="Q45" s="16"/>
      <c r="R45" s="16"/>
      <c r="S45" s="16"/>
      <c r="T45" s="16"/>
      <c r="U45" s="16"/>
      <c r="V45" s="16"/>
      <c r="W45" s="16"/>
    </row>
    <row r="46" ht="18.75" customHeight="1" spans="1:23">
      <c r="A46" s="69" t="s">
        <v>56</v>
      </c>
      <c r="B46" s="8" t="s">
        <v>251</v>
      </c>
      <c r="C46" s="9" t="s">
        <v>252</v>
      </c>
      <c r="D46" s="8" t="s">
        <v>76</v>
      </c>
      <c r="E46" s="8" t="s">
        <v>77</v>
      </c>
      <c r="F46" s="8" t="s">
        <v>198</v>
      </c>
      <c r="G46" s="8" t="s">
        <v>199</v>
      </c>
      <c r="H46" s="16">
        <v>112524</v>
      </c>
      <c r="I46" s="16">
        <v>112524</v>
      </c>
      <c r="J46" s="16"/>
      <c r="K46" s="16"/>
      <c r="L46" s="16">
        <v>112524</v>
      </c>
      <c r="M46" s="16"/>
      <c r="N46" s="16"/>
      <c r="O46" s="16"/>
      <c r="P46" s="39"/>
      <c r="Q46" s="16"/>
      <c r="R46" s="16"/>
      <c r="S46" s="16"/>
      <c r="T46" s="16"/>
      <c r="U46" s="16"/>
      <c r="V46" s="16"/>
      <c r="W46" s="16"/>
    </row>
    <row r="47" ht="18.75" customHeight="1" spans="1:23">
      <c r="A47" s="69" t="s">
        <v>56</v>
      </c>
      <c r="B47" s="8" t="s">
        <v>253</v>
      </c>
      <c r="C47" s="9" t="s">
        <v>254</v>
      </c>
      <c r="D47" s="8" t="s">
        <v>76</v>
      </c>
      <c r="E47" s="8" t="s">
        <v>77</v>
      </c>
      <c r="F47" s="8" t="s">
        <v>243</v>
      </c>
      <c r="G47" s="8" t="s">
        <v>244</v>
      </c>
      <c r="H47" s="16">
        <v>5000</v>
      </c>
      <c r="I47" s="16">
        <v>5000</v>
      </c>
      <c r="J47" s="16"/>
      <c r="K47" s="16"/>
      <c r="L47" s="16">
        <v>5000</v>
      </c>
      <c r="M47" s="16"/>
      <c r="N47" s="16"/>
      <c r="O47" s="16"/>
      <c r="P47" s="39"/>
      <c r="Q47" s="16"/>
      <c r="R47" s="16"/>
      <c r="S47" s="16"/>
      <c r="T47" s="16"/>
      <c r="U47" s="16"/>
      <c r="V47" s="16"/>
      <c r="W47" s="16"/>
    </row>
    <row r="48" ht="18.75" customHeight="1" spans="1:23">
      <c r="A48" s="69" t="s">
        <v>56</v>
      </c>
      <c r="B48" s="8" t="s">
        <v>253</v>
      </c>
      <c r="C48" s="9" t="s">
        <v>254</v>
      </c>
      <c r="D48" s="8" t="s">
        <v>78</v>
      </c>
      <c r="E48" s="8" t="s">
        <v>79</v>
      </c>
      <c r="F48" s="8" t="s">
        <v>243</v>
      </c>
      <c r="G48" s="8" t="s">
        <v>244</v>
      </c>
      <c r="H48" s="16">
        <v>8000</v>
      </c>
      <c r="I48" s="16">
        <v>8000</v>
      </c>
      <c r="J48" s="16"/>
      <c r="K48" s="16"/>
      <c r="L48" s="16">
        <v>8000</v>
      </c>
      <c r="M48" s="16"/>
      <c r="N48" s="16"/>
      <c r="O48" s="16"/>
      <c r="P48" s="39"/>
      <c r="Q48" s="16"/>
      <c r="R48" s="16"/>
      <c r="S48" s="16"/>
      <c r="T48" s="16"/>
      <c r="U48" s="16"/>
      <c r="V48" s="16"/>
      <c r="W48" s="16"/>
    </row>
    <row r="49" ht="18.75" customHeight="1" spans="1:23">
      <c r="A49" s="69" t="s">
        <v>56</v>
      </c>
      <c r="B49" s="8" t="s">
        <v>255</v>
      </c>
      <c r="C49" s="9" t="s">
        <v>256</v>
      </c>
      <c r="D49" s="8" t="s">
        <v>78</v>
      </c>
      <c r="E49" s="8" t="s">
        <v>79</v>
      </c>
      <c r="F49" s="8" t="s">
        <v>202</v>
      </c>
      <c r="G49" s="8" t="s">
        <v>203</v>
      </c>
      <c r="H49" s="16">
        <v>38400</v>
      </c>
      <c r="I49" s="16">
        <v>38400</v>
      </c>
      <c r="J49" s="16"/>
      <c r="K49" s="16"/>
      <c r="L49" s="16">
        <v>38400</v>
      </c>
      <c r="M49" s="16"/>
      <c r="N49" s="16"/>
      <c r="O49" s="16"/>
      <c r="P49" s="39"/>
      <c r="Q49" s="16"/>
      <c r="R49" s="16"/>
      <c r="S49" s="16"/>
      <c r="T49" s="16"/>
      <c r="U49" s="16"/>
      <c r="V49" s="16"/>
      <c r="W49" s="16"/>
    </row>
    <row r="50" ht="18.75" customHeight="1" spans="1:23">
      <c r="A50" s="69" t="s">
        <v>56</v>
      </c>
      <c r="B50" s="8" t="s">
        <v>255</v>
      </c>
      <c r="C50" s="9" t="s">
        <v>256</v>
      </c>
      <c r="D50" s="8" t="s">
        <v>78</v>
      </c>
      <c r="E50" s="8" t="s">
        <v>79</v>
      </c>
      <c r="F50" s="8" t="s">
        <v>202</v>
      </c>
      <c r="G50" s="8" t="s">
        <v>203</v>
      </c>
      <c r="H50" s="16">
        <v>57408</v>
      </c>
      <c r="I50" s="16">
        <v>57408</v>
      </c>
      <c r="J50" s="16"/>
      <c r="K50" s="16"/>
      <c r="L50" s="16">
        <v>57408</v>
      </c>
      <c r="M50" s="16"/>
      <c r="N50" s="16"/>
      <c r="O50" s="16"/>
      <c r="P50" s="39"/>
      <c r="Q50" s="16"/>
      <c r="R50" s="16"/>
      <c r="S50" s="16"/>
      <c r="T50" s="16"/>
      <c r="U50" s="16"/>
      <c r="V50" s="16"/>
      <c r="W50" s="16"/>
    </row>
    <row r="51" ht="18.75" customHeight="1" spans="1:23">
      <c r="A51" s="69" t="s">
        <v>56</v>
      </c>
      <c r="B51" s="8" t="s">
        <v>255</v>
      </c>
      <c r="C51" s="9" t="s">
        <v>256</v>
      </c>
      <c r="D51" s="8" t="s">
        <v>78</v>
      </c>
      <c r="E51" s="8" t="s">
        <v>79</v>
      </c>
      <c r="F51" s="8" t="s">
        <v>202</v>
      </c>
      <c r="G51" s="8" t="s">
        <v>203</v>
      </c>
      <c r="H51" s="16">
        <v>192192</v>
      </c>
      <c r="I51" s="16">
        <v>192192</v>
      </c>
      <c r="J51" s="16"/>
      <c r="K51" s="16"/>
      <c r="L51" s="16">
        <v>192192</v>
      </c>
      <c r="M51" s="16"/>
      <c r="N51" s="16"/>
      <c r="O51" s="16"/>
      <c r="P51" s="39"/>
      <c r="Q51" s="16"/>
      <c r="R51" s="16"/>
      <c r="S51" s="16"/>
      <c r="T51" s="16"/>
      <c r="U51" s="16"/>
      <c r="V51" s="16"/>
      <c r="W51" s="16"/>
    </row>
    <row r="52" ht="18.75" customHeight="1" spans="1:23">
      <c r="A52" s="69" t="s">
        <v>56</v>
      </c>
      <c r="B52" s="8" t="s">
        <v>257</v>
      </c>
      <c r="C52" s="9" t="s">
        <v>258</v>
      </c>
      <c r="D52" s="8" t="s">
        <v>88</v>
      </c>
      <c r="E52" s="8" t="s">
        <v>89</v>
      </c>
      <c r="F52" s="8" t="s">
        <v>259</v>
      </c>
      <c r="G52" s="8" t="s">
        <v>260</v>
      </c>
      <c r="H52" s="16">
        <v>282408.65</v>
      </c>
      <c r="I52" s="16">
        <v>282408.65</v>
      </c>
      <c r="J52" s="16"/>
      <c r="K52" s="16"/>
      <c r="L52" s="16">
        <v>282408.65</v>
      </c>
      <c r="M52" s="16"/>
      <c r="N52" s="16"/>
      <c r="O52" s="16"/>
      <c r="P52" s="39"/>
      <c r="Q52" s="16"/>
      <c r="R52" s="16"/>
      <c r="S52" s="16"/>
      <c r="T52" s="16"/>
      <c r="U52" s="16"/>
      <c r="V52" s="16"/>
      <c r="W52" s="16"/>
    </row>
    <row r="53" ht="18.75" customHeight="1" spans="1:23">
      <c r="A53" s="69" t="s">
        <v>56</v>
      </c>
      <c r="B53" s="8" t="s">
        <v>261</v>
      </c>
      <c r="C53" s="9" t="s">
        <v>262</v>
      </c>
      <c r="D53" s="8" t="s">
        <v>80</v>
      </c>
      <c r="E53" s="8" t="s">
        <v>81</v>
      </c>
      <c r="F53" s="8" t="s">
        <v>263</v>
      </c>
      <c r="G53" s="8" t="s">
        <v>264</v>
      </c>
      <c r="H53" s="16">
        <v>324000</v>
      </c>
      <c r="I53" s="16">
        <v>324000</v>
      </c>
      <c r="J53" s="16"/>
      <c r="K53" s="16"/>
      <c r="L53" s="16">
        <v>324000</v>
      </c>
      <c r="M53" s="16"/>
      <c r="N53" s="16"/>
      <c r="O53" s="16"/>
      <c r="P53" s="39"/>
      <c r="Q53" s="16"/>
      <c r="R53" s="16"/>
      <c r="S53" s="16"/>
      <c r="T53" s="16"/>
      <c r="U53" s="16"/>
      <c r="V53" s="16"/>
      <c r="W53" s="16"/>
    </row>
    <row r="54" ht="18.75" customHeight="1" spans="1:23">
      <c r="A54" s="69" t="s">
        <v>56</v>
      </c>
      <c r="B54" s="8" t="s">
        <v>265</v>
      </c>
      <c r="C54" s="9" t="s">
        <v>266</v>
      </c>
      <c r="D54" s="8" t="s">
        <v>100</v>
      </c>
      <c r="E54" s="8" t="s">
        <v>101</v>
      </c>
      <c r="F54" s="8" t="s">
        <v>263</v>
      </c>
      <c r="G54" s="8" t="s">
        <v>264</v>
      </c>
      <c r="H54" s="16">
        <v>720000</v>
      </c>
      <c r="I54" s="16">
        <v>720000</v>
      </c>
      <c r="J54" s="16"/>
      <c r="K54" s="16"/>
      <c r="L54" s="16">
        <v>720000</v>
      </c>
      <c r="M54" s="16"/>
      <c r="N54" s="16"/>
      <c r="O54" s="16"/>
      <c r="P54" s="39"/>
      <c r="Q54" s="16"/>
      <c r="R54" s="16"/>
      <c r="S54" s="16"/>
      <c r="T54" s="16"/>
      <c r="U54" s="16"/>
      <c r="V54" s="16"/>
      <c r="W54" s="16"/>
    </row>
    <row r="55" ht="18.75" customHeight="1" spans="1:23">
      <c r="A55" s="11" t="s">
        <v>32</v>
      </c>
      <c r="B55" s="11"/>
      <c r="C55" s="11"/>
      <c r="D55" s="11"/>
      <c r="E55" s="11"/>
      <c r="F55" s="11"/>
      <c r="G55" s="11"/>
      <c r="H55" s="16">
        <v>6387165.07</v>
      </c>
      <c r="I55" s="16">
        <v>6387165.07</v>
      </c>
      <c r="J55" s="16"/>
      <c r="K55" s="16"/>
      <c r="L55" s="16">
        <v>6387165.07</v>
      </c>
      <c r="M55" s="16"/>
      <c r="N55" s="16"/>
      <c r="O55" s="16"/>
      <c r="P55" s="16"/>
      <c r="Q55" s="16"/>
      <c r="R55" s="16"/>
      <c r="S55" s="16"/>
      <c r="T55" s="16"/>
      <c r="U55" s="16"/>
      <c r="V55" s="16"/>
      <c r="W55" s="16"/>
    </row>
  </sheetData>
  <mergeCells count="30">
    <mergeCell ref="A2:W2"/>
    <mergeCell ref="A3:G3"/>
    <mergeCell ref="I4:W4"/>
    <mergeCell ref="I5:M5"/>
    <mergeCell ref="N5:P5"/>
    <mergeCell ref="R5:W5"/>
    <mergeCell ref="A55:G5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8"/>
  <sheetViews>
    <sheetView showZeros="0" workbookViewId="0">
      <selection activeCell="A1" sqref="A1"/>
    </sheetView>
  </sheetViews>
  <sheetFormatPr defaultColWidth="8.85" defaultRowHeight="15" customHeight="1"/>
  <cols>
    <col min="1" max="1" width="19.75" customWidth="1"/>
    <col min="2"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267</v>
      </c>
    </row>
    <row r="2" ht="45" customHeight="1" spans="1:23">
      <c r="A2" s="3" t="s">
        <v>268</v>
      </c>
      <c r="B2" s="3"/>
      <c r="C2" s="3"/>
      <c r="D2" s="3"/>
      <c r="E2" s="3"/>
      <c r="F2" s="3"/>
      <c r="G2" s="3"/>
      <c r="H2" s="3"/>
      <c r="I2" s="3"/>
      <c r="J2" s="3"/>
      <c r="K2" s="3"/>
      <c r="L2" s="3"/>
      <c r="M2" s="3"/>
      <c r="N2" s="65"/>
      <c r="O2" s="65"/>
      <c r="P2" s="65"/>
      <c r="Q2" s="65"/>
      <c r="R2" s="65"/>
      <c r="S2" s="65"/>
      <c r="T2" s="65"/>
      <c r="U2" s="65"/>
      <c r="V2" s="65"/>
      <c r="W2" s="65"/>
    </row>
    <row r="3" ht="18.75" customHeight="1" spans="1:23">
      <c r="A3" s="4" t="str">
        <f>"单位名称："&amp;"元江哈尼族彝族傣族自治县民政局"</f>
        <v>单位名称：元江哈尼族彝族傣族自治县民政局</v>
      </c>
      <c r="B3" s="4"/>
      <c r="C3" s="4"/>
      <c r="D3" s="4"/>
      <c r="E3" s="4"/>
      <c r="F3" s="4"/>
      <c r="G3" s="4"/>
      <c r="H3" s="4"/>
      <c r="I3" s="66"/>
      <c r="J3" s="66"/>
      <c r="K3" s="66"/>
      <c r="L3" s="66"/>
      <c r="M3" s="66"/>
      <c r="N3" s="5"/>
      <c r="O3" s="5"/>
      <c r="P3" s="5"/>
      <c r="Q3" s="5"/>
      <c r="R3" s="5"/>
      <c r="S3" s="5"/>
      <c r="T3" s="5"/>
      <c r="U3" s="5"/>
      <c r="V3" s="5"/>
      <c r="W3" s="5" t="s">
        <v>29</v>
      </c>
    </row>
    <row r="4" ht="18.75" customHeight="1" spans="1:23">
      <c r="A4" s="12" t="s">
        <v>269</v>
      </c>
      <c r="B4" s="12" t="s">
        <v>177</v>
      </c>
      <c r="C4" s="12" t="s">
        <v>178</v>
      </c>
      <c r="D4" s="12" t="s">
        <v>270</v>
      </c>
      <c r="E4" s="12" t="s">
        <v>179</v>
      </c>
      <c r="F4" s="12" t="s">
        <v>180</v>
      </c>
      <c r="G4" s="12" t="s">
        <v>271</v>
      </c>
      <c r="H4" s="12" t="s">
        <v>182</v>
      </c>
      <c r="I4" s="42" t="s">
        <v>32</v>
      </c>
      <c r="J4" s="42" t="s">
        <v>272</v>
      </c>
      <c r="K4" s="12"/>
      <c r="L4" s="12"/>
      <c r="M4" s="12"/>
      <c r="N4" s="12" t="s">
        <v>184</v>
      </c>
      <c r="O4" s="12"/>
      <c r="P4" s="12"/>
      <c r="Q4" s="12" t="s">
        <v>38</v>
      </c>
      <c r="R4" s="12" t="s">
        <v>63</v>
      </c>
      <c r="S4" s="12"/>
      <c r="T4" s="12"/>
      <c r="U4" s="12"/>
      <c r="V4" s="12"/>
      <c r="W4" s="12"/>
    </row>
    <row r="5" ht="18.75" customHeight="1" spans="1:23">
      <c r="A5" s="12"/>
      <c r="B5" s="12"/>
      <c r="C5" s="12"/>
      <c r="D5" s="12"/>
      <c r="E5" s="12"/>
      <c r="F5" s="12"/>
      <c r="G5" s="12"/>
      <c r="H5" s="12"/>
      <c r="I5" s="42" t="s">
        <v>185</v>
      </c>
      <c r="J5" s="42"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2"/>
      <c r="J6" s="42"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2"/>
      <c r="J7" s="42" t="s">
        <v>34</v>
      </c>
      <c r="K7" s="12" t="s">
        <v>273</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274</v>
      </c>
      <c r="D9" s="8"/>
      <c r="E9" s="8"/>
      <c r="F9" s="8"/>
      <c r="G9" s="8"/>
      <c r="H9" s="8"/>
      <c r="I9" s="10">
        <v>29100</v>
      </c>
      <c r="J9" s="10">
        <v>29100</v>
      </c>
      <c r="K9" s="10">
        <v>29100</v>
      </c>
      <c r="L9" s="10"/>
      <c r="M9" s="10"/>
      <c r="N9" s="10"/>
      <c r="O9" s="10"/>
      <c r="P9" s="10"/>
      <c r="Q9" s="10"/>
      <c r="R9" s="10"/>
      <c r="S9" s="10"/>
      <c r="T9" s="10"/>
      <c r="U9" s="10"/>
      <c r="V9" s="10"/>
      <c r="W9" s="10"/>
    </row>
    <row r="10" ht="18.75" customHeight="1" spans="1:23">
      <c r="A10" s="8" t="s">
        <v>275</v>
      </c>
      <c r="B10" s="8" t="s">
        <v>276</v>
      </c>
      <c r="C10" s="9" t="s">
        <v>274</v>
      </c>
      <c r="D10" s="8" t="s">
        <v>56</v>
      </c>
      <c r="E10" s="8" t="s">
        <v>128</v>
      </c>
      <c r="F10" s="8" t="s">
        <v>129</v>
      </c>
      <c r="G10" s="8" t="s">
        <v>249</v>
      </c>
      <c r="H10" s="8" t="s">
        <v>250</v>
      </c>
      <c r="I10" s="10">
        <v>29100</v>
      </c>
      <c r="J10" s="10">
        <v>29100</v>
      </c>
      <c r="K10" s="10">
        <v>29100</v>
      </c>
      <c r="L10" s="10"/>
      <c r="M10" s="10"/>
      <c r="N10" s="10"/>
      <c r="O10" s="10"/>
      <c r="P10" s="10"/>
      <c r="Q10" s="10"/>
      <c r="R10" s="10"/>
      <c r="S10" s="10"/>
      <c r="T10" s="10"/>
      <c r="U10" s="10"/>
      <c r="V10" s="10"/>
      <c r="W10" s="10"/>
    </row>
    <row r="11" ht="18.75" customHeight="1" spans="1:23">
      <c r="A11" s="39"/>
      <c r="B11" s="39"/>
      <c r="C11" s="9" t="s">
        <v>277</v>
      </c>
      <c r="D11" s="39"/>
      <c r="E11" s="39"/>
      <c r="F11" s="39"/>
      <c r="G11" s="39"/>
      <c r="H11" s="39"/>
      <c r="I11" s="10">
        <v>21300</v>
      </c>
      <c r="J11" s="10">
        <v>21300</v>
      </c>
      <c r="K11" s="10">
        <v>21300</v>
      </c>
      <c r="L11" s="10"/>
      <c r="M11" s="10"/>
      <c r="N11" s="10"/>
      <c r="O11" s="10"/>
      <c r="P11" s="39"/>
      <c r="Q11" s="10"/>
      <c r="R11" s="10"/>
      <c r="S11" s="10"/>
      <c r="T11" s="10"/>
      <c r="U11" s="10"/>
      <c r="V11" s="10"/>
      <c r="W11" s="10"/>
    </row>
    <row r="12" ht="18.75" customHeight="1" spans="1:23">
      <c r="A12" s="8" t="s">
        <v>278</v>
      </c>
      <c r="B12" s="8" t="s">
        <v>279</v>
      </c>
      <c r="C12" s="9" t="s">
        <v>277</v>
      </c>
      <c r="D12" s="8" t="s">
        <v>56</v>
      </c>
      <c r="E12" s="8" t="s">
        <v>96</v>
      </c>
      <c r="F12" s="8" t="s">
        <v>97</v>
      </c>
      <c r="G12" s="8" t="s">
        <v>280</v>
      </c>
      <c r="H12" s="8" t="s">
        <v>281</v>
      </c>
      <c r="I12" s="10">
        <v>21300</v>
      </c>
      <c r="J12" s="10">
        <v>21300</v>
      </c>
      <c r="K12" s="10">
        <v>21300</v>
      </c>
      <c r="L12" s="10"/>
      <c r="M12" s="10"/>
      <c r="N12" s="10"/>
      <c r="O12" s="10"/>
      <c r="P12" s="39"/>
      <c r="Q12" s="10"/>
      <c r="R12" s="10"/>
      <c r="S12" s="10"/>
      <c r="T12" s="10"/>
      <c r="U12" s="10"/>
      <c r="V12" s="10"/>
      <c r="W12" s="10"/>
    </row>
    <row r="13" ht="36" customHeight="1" spans="1:23">
      <c r="A13" s="39"/>
      <c r="B13" s="39"/>
      <c r="C13" s="9" t="s">
        <v>282</v>
      </c>
      <c r="D13" s="39"/>
      <c r="E13" s="39"/>
      <c r="F13" s="39"/>
      <c r="G13" s="39"/>
      <c r="H13" s="39"/>
      <c r="I13" s="10">
        <v>2000</v>
      </c>
      <c r="J13" s="10">
        <v>2000</v>
      </c>
      <c r="K13" s="10">
        <v>2000</v>
      </c>
      <c r="L13" s="10"/>
      <c r="M13" s="10"/>
      <c r="N13" s="10"/>
      <c r="O13" s="10"/>
      <c r="P13" s="39"/>
      <c r="Q13" s="10"/>
      <c r="R13" s="10"/>
      <c r="S13" s="10"/>
      <c r="T13" s="10"/>
      <c r="U13" s="10"/>
      <c r="V13" s="10"/>
      <c r="W13" s="10"/>
    </row>
    <row r="14" ht="32" customHeight="1" spans="1:23">
      <c r="A14" s="8" t="s">
        <v>275</v>
      </c>
      <c r="B14" s="8" t="s">
        <v>283</v>
      </c>
      <c r="C14" s="9" t="s">
        <v>282</v>
      </c>
      <c r="D14" s="8" t="s">
        <v>56</v>
      </c>
      <c r="E14" s="8" t="s">
        <v>96</v>
      </c>
      <c r="F14" s="8" t="s">
        <v>97</v>
      </c>
      <c r="G14" s="8" t="s">
        <v>249</v>
      </c>
      <c r="H14" s="8" t="s">
        <v>250</v>
      </c>
      <c r="I14" s="10">
        <v>2000</v>
      </c>
      <c r="J14" s="10">
        <v>2000</v>
      </c>
      <c r="K14" s="10">
        <v>2000</v>
      </c>
      <c r="L14" s="10"/>
      <c r="M14" s="10"/>
      <c r="N14" s="10"/>
      <c r="O14" s="10"/>
      <c r="P14" s="39"/>
      <c r="Q14" s="10"/>
      <c r="R14" s="10"/>
      <c r="S14" s="10"/>
      <c r="T14" s="10"/>
      <c r="U14" s="10"/>
      <c r="V14" s="10"/>
      <c r="W14" s="10"/>
    </row>
    <row r="15" ht="32" customHeight="1" spans="1:23">
      <c r="A15" s="39"/>
      <c r="B15" s="39"/>
      <c r="C15" s="9" t="s">
        <v>284</v>
      </c>
      <c r="D15" s="39"/>
      <c r="E15" s="39"/>
      <c r="F15" s="39"/>
      <c r="G15" s="39"/>
      <c r="H15" s="39"/>
      <c r="I15" s="10">
        <v>570000</v>
      </c>
      <c r="J15" s="10">
        <v>570000</v>
      </c>
      <c r="K15" s="10">
        <v>570000</v>
      </c>
      <c r="L15" s="10"/>
      <c r="M15" s="10"/>
      <c r="N15" s="10"/>
      <c r="O15" s="10"/>
      <c r="P15" s="39"/>
      <c r="Q15" s="10"/>
      <c r="R15" s="10"/>
      <c r="S15" s="10"/>
      <c r="T15" s="10"/>
      <c r="U15" s="10"/>
      <c r="V15" s="10"/>
      <c r="W15" s="10"/>
    </row>
    <row r="16" ht="28" customHeight="1" spans="1:23">
      <c r="A16" s="8" t="s">
        <v>285</v>
      </c>
      <c r="B16" s="8" t="s">
        <v>286</v>
      </c>
      <c r="C16" s="9" t="s">
        <v>284</v>
      </c>
      <c r="D16" s="8" t="s">
        <v>56</v>
      </c>
      <c r="E16" s="8" t="s">
        <v>102</v>
      </c>
      <c r="F16" s="8" t="s">
        <v>103</v>
      </c>
      <c r="G16" s="8" t="s">
        <v>280</v>
      </c>
      <c r="H16" s="8" t="s">
        <v>281</v>
      </c>
      <c r="I16" s="10">
        <v>570000</v>
      </c>
      <c r="J16" s="10">
        <v>570000</v>
      </c>
      <c r="K16" s="10">
        <v>570000</v>
      </c>
      <c r="L16" s="10"/>
      <c r="M16" s="10"/>
      <c r="N16" s="10"/>
      <c r="O16" s="10"/>
      <c r="P16" s="39"/>
      <c r="Q16" s="10"/>
      <c r="R16" s="10"/>
      <c r="S16" s="10"/>
      <c r="T16" s="10"/>
      <c r="U16" s="10"/>
      <c r="V16" s="10"/>
      <c r="W16" s="10"/>
    </row>
    <row r="17" ht="18.75" customHeight="1" spans="1:23">
      <c r="A17" s="39"/>
      <c r="B17" s="39"/>
      <c r="C17" s="9" t="s">
        <v>287</v>
      </c>
      <c r="D17" s="39"/>
      <c r="E17" s="39"/>
      <c r="F17" s="39"/>
      <c r="G17" s="39"/>
      <c r="H17" s="39"/>
      <c r="I17" s="10">
        <v>2930300</v>
      </c>
      <c r="J17" s="10">
        <v>2930300</v>
      </c>
      <c r="K17" s="10">
        <v>2930300</v>
      </c>
      <c r="L17" s="10"/>
      <c r="M17" s="10"/>
      <c r="N17" s="10"/>
      <c r="O17" s="10"/>
      <c r="P17" s="39"/>
      <c r="Q17" s="10"/>
      <c r="R17" s="10"/>
      <c r="S17" s="10"/>
      <c r="T17" s="10"/>
      <c r="U17" s="10"/>
      <c r="V17" s="10"/>
      <c r="W17" s="10"/>
    </row>
    <row r="18" ht="18.75" customHeight="1" spans="1:23">
      <c r="A18" s="8" t="s">
        <v>278</v>
      </c>
      <c r="B18" s="8" t="s">
        <v>288</v>
      </c>
      <c r="C18" s="9" t="s">
        <v>287</v>
      </c>
      <c r="D18" s="8" t="s">
        <v>56</v>
      </c>
      <c r="E18" s="8" t="s">
        <v>102</v>
      </c>
      <c r="F18" s="8" t="s">
        <v>103</v>
      </c>
      <c r="G18" s="8" t="s">
        <v>280</v>
      </c>
      <c r="H18" s="8" t="s">
        <v>281</v>
      </c>
      <c r="I18" s="10">
        <v>2860000</v>
      </c>
      <c r="J18" s="10">
        <v>2860000</v>
      </c>
      <c r="K18" s="10">
        <v>2860000</v>
      </c>
      <c r="L18" s="10"/>
      <c r="M18" s="10"/>
      <c r="N18" s="10"/>
      <c r="O18" s="10"/>
      <c r="P18" s="39"/>
      <c r="Q18" s="10"/>
      <c r="R18" s="10"/>
      <c r="S18" s="10"/>
      <c r="T18" s="10"/>
      <c r="U18" s="10"/>
      <c r="V18" s="10"/>
      <c r="W18" s="10"/>
    </row>
    <row r="19" ht="18.75" customHeight="1" spans="1:23">
      <c r="A19" s="8" t="s">
        <v>278</v>
      </c>
      <c r="B19" s="8" t="s">
        <v>288</v>
      </c>
      <c r="C19" s="9" t="s">
        <v>287</v>
      </c>
      <c r="D19" s="8" t="s">
        <v>56</v>
      </c>
      <c r="E19" s="8" t="s">
        <v>102</v>
      </c>
      <c r="F19" s="8" t="s">
        <v>103</v>
      </c>
      <c r="G19" s="8" t="s">
        <v>289</v>
      </c>
      <c r="H19" s="8" t="s">
        <v>290</v>
      </c>
      <c r="I19" s="10">
        <v>70300</v>
      </c>
      <c r="J19" s="10">
        <v>70300</v>
      </c>
      <c r="K19" s="10">
        <v>70300</v>
      </c>
      <c r="L19" s="10"/>
      <c r="M19" s="10"/>
      <c r="N19" s="10"/>
      <c r="O19" s="10"/>
      <c r="P19" s="39"/>
      <c r="Q19" s="10"/>
      <c r="R19" s="10"/>
      <c r="S19" s="10"/>
      <c r="T19" s="10"/>
      <c r="U19" s="10"/>
      <c r="V19" s="10"/>
      <c r="W19" s="10"/>
    </row>
    <row r="20" ht="18.75" customHeight="1" spans="1:23">
      <c r="A20" s="39"/>
      <c r="B20" s="39"/>
      <c r="C20" s="9" t="s">
        <v>291</v>
      </c>
      <c r="D20" s="39"/>
      <c r="E20" s="39"/>
      <c r="F20" s="39"/>
      <c r="G20" s="39"/>
      <c r="H20" s="39"/>
      <c r="I20" s="10">
        <v>1200000</v>
      </c>
      <c r="J20" s="10">
        <v>1200000</v>
      </c>
      <c r="K20" s="10">
        <v>1200000</v>
      </c>
      <c r="L20" s="10"/>
      <c r="M20" s="10"/>
      <c r="N20" s="10"/>
      <c r="O20" s="10"/>
      <c r="P20" s="39"/>
      <c r="Q20" s="10"/>
      <c r="R20" s="10"/>
      <c r="S20" s="10"/>
      <c r="T20" s="10"/>
      <c r="U20" s="10"/>
      <c r="V20" s="10"/>
      <c r="W20" s="10"/>
    </row>
    <row r="21" ht="18.75" customHeight="1" spans="1:23">
      <c r="A21" s="8" t="s">
        <v>278</v>
      </c>
      <c r="B21" s="8" t="s">
        <v>292</v>
      </c>
      <c r="C21" s="9" t="s">
        <v>291</v>
      </c>
      <c r="D21" s="8" t="s">
        <v>56</v>
      </c>
      <c r="E21" s="8" t="s">
        <v>100</v>
      </c>
      <c r="F21" s="8" t="s">
        <v>101</v>
      </c>
      <c r="G21" s="8" t="s">
        <v>280</v>
      </c>
      <c r="H21" s="8" t="s">
        <v>281</v>
      </c>
      <c r="I21" s="10">
        <v>1200000</v>
      </c>
      <c r="J21" s="10">
        <v>1200000</v>
      </c>
      <c r="K21" s="10">
        <v>1200000</v>
      </c>
      <c r="L21" s="10"/>
      <c r="M21" s="10"/>
      <c r="N21" s="10"/>
      <c r="O21" s="10"/>
      <c r="P21" s="39"/>
      <c r="Q21" s="10"/>
      <c r="R21" s="10"/>
      <c r="S21" s="10"/>
      <c r="T21" s="10"/>
      <c r="U21" s="10"/>
      <c r="V21" s="10"/>
      <c r="W21" s="10"/>
    </row>
    <row r="22" ht="18.75" customHeight="1" spans="1:23">
      <c r="A22" s="39"/>
      <c r="B22" s="39"/>
      <c r="C22" s="9" t="s">
        <v>293</v>
      </c>
      <c r="D22" s="39"/>
      <c r="E22" s="39"/>
      <c r="F22" s="39"/>
      <c r="G22" s="39"/>
      <c r="H22" s="39"/>
      <c r="I22" s="10">
        <v>6555748</v>
      </c>
      <c r="J22" s="10">
        <v>6555748</v>
      </c>
      <c r="K22" s="10">
        <v>6555748</v>
      </c>
      <c r="L22" s="10"/>
      <c r="M22" s="10"/>
      <c r="N22" s="10"/>
      <c r="O22" s="10"/>
      <c r="P22" s="39"/>
      <c r="Q22" s="10"/>
      <c r="R22" s="10"/>
      <c r="S22" s="10"/>
      <c r="T22" s="10"/>
      <c r="U22" s="10"/>
      <c r="V22" s="10"/>
      <c r="W22" s="10"/>
    </row>
    <row r="23" ht="18.75" customHeight="1" spans="1:23">
      <c r="A23" s="8" t="s">
        <v>275</v>
      </c>
      <c r="B23" s="8" t="s">
        <v>294</v>
      </c>
      <c r="C23" s="9" t="s">
        <v>293</v>
      </c>
      <c r="D23" s="8" t="s">
        <v>56</v>
      </c>
      <c r="E23" s="8" t="s">
        <v>96</v>
      </c>
      <c r="F23" s="8" t="s">
        <v>97</v>
      </c>
      <c r="G23" s="8" t="s">
        <v>249</v>
      </c>
      <c r="H23" s="8" t="s">
        <v>250</v>
      </c>
      <c r="I23" s="10">
        <v>57540</v>
      </c>
      <c r="J23" s="10">
        <v>57540</v>
      </c>
      <c r="K23" s="10">
        <v>57540</v>
      </c>
      <c r="L23" s="10"/>
      <c r="M23" s="10"/>
      <c r="N23" s="10"/>
      <c r="O23" s="10"/>
      <c r="P23" s="39"/>
      <c r="Q23" s="10"/>
      <c r="R23" s="10"/>
      <c r="S23" s="10"/>
      <c r="T23" s="10"/>
      <c r="U23" s="10"/>
      <c r="V23" s="10"/>
      <c r="W23" s="10"/>
    </row>
    <row r="24" ht="18.75" customHeight="1" spans="1:23">
      <c r="A24" s="8" t="s">
        <v>275</v>
      </c>
      <c r="B24" s="8" t="s">
        <v>294</v>
      </c>
      <c r="C24" s="9" t="s">
        <v>293</v>
      </c>
      <c r="D24" s="8" t="s">
        <v>56</v>
      </c>
      <c r="E24" s="8" t="s">
        <v>110</v>
      </c>
      <c r="F24" s="8" t="s">
        <v>111</v>
      </c>
      <c r="G24" s="8" t="s">
        <v>295</v>
      </c>
      <c r="H24" s="8" t="s">
        <v>296</v>
      </c>
      <c r="I24" s="10">
        <v>821376</v>
      </c>
      <c r="J24" s="10">
        <v>821376</v>
      </c>
      <c r="K24" s="10">
        <v>821376</v>
      </c>
      <c r="L24" s="10"/>
      <c r="M24" s="10"/>
      <c r="N24" s="10"/>
      <c r="O24" s="10"/>
      <c r="P24" s="39"/>
      <c r="Q24" s="10"/>
      <c r="R24" s="10"/>
      <c r="S24" s="10"/>
      <c r="T24" s="10"/>
      <c r="U24" s="10"/>
      <c r="V24" s="10"/>
      <c r="W24" s="10"/>
    </row>
    <row r="25" ht="18.75" customHeight="1" spans="1:23">
      <c r="A25" s="8" t="s">
        <v>275</v>
      </c>
      <c r="B25" s="8" t="s">
        <v>294</v>
      </c>
      <c r="C25" s="9" t="s">
        <v>293</v>
      </c>
      <c r="D25" s="8" t="s">
        <v>56</v>
      </c>
      <c r="E25" s="8" t="s">
        <v>112</v>
      </c>
      <c r="F25" s="8" t="s">
        <v>113</v>
      </c>
      <c r="G25" s="8" t="s">
        <v>295</v>
      </c>
      <c r="H25" s="8" t="s">
        <v>296</v>
      </c>
      <c r="I25" s="10">
        <v>3958080</v>
      </c>
      <c r="J25" s="10">
        <v>3958080</v>
      </c>
      <c r="K25" s="10">
        <v>3958080</v>
      </c>
      <c r="L25" s="10"/>
      <c r="M25" s="10"/>
      <c r="N25" s="10"/>
      <c r="O25" s="10"/>
      <c r="P25" s="39"/>
      <c r="Q25" s="10"/>
      <c r="R25" s="10"/>
      <c r="S25" s="10"/>
      <c r="T25" s="10"/>
      <c r="U25" s="10"/>
      <c r="V25" s="10"/>
      <c r="W25" s="10"/>
    </row>
    <row r="26" ht="18.75" customHeight="1" spans="1:23">
      <c r="A26" s="8" t="s">
        <v>275</v>
      </c>
      <c r="B26" s="8" t="s">
        <v>294</v>
      </c>
      <c r="C26" s="9" t="s">
        <v>293</v>
      </c>
      <c r="D26" s="8" t="s">
        <v>56</v>
      </c>
      <c r="E26" s="8" t="s">
        <v>116</v>
      </c>
      <c r="F26" s="8" t="s">
        <v>117</v>
      </c>
      <c r="G26" s="8" t="s">
        <v>295</v>
      </c>
      <c r="H26" s="8" t="s">
        <v>296</v>
      </c>
      <c r="I26" s="10">
        <v>193500</v>
      </c>
      <c r="J26" s="10">
        <v>193500</v>
      </c>
      <c r="K26" s="10">
        <v>193500</v>
      </c>
      <c r="L26" s="10"/>
      <c r="M26" s="10"/>
      <c r="N26" s="10"/>
      <c r="O26" s="10"/>
      <c r="P26" s="39"/>
      <c r="Q26" s="10"/>
      <c r="R26" s="10"/>
      <c r="S26" s="10"/>
      <c r="T26" s="10"/>
      <c r="U26" s="10"/>
      <c r="V26" s="10"/>
      <c r="W26" s="10"/>
    </row>
    <row r="27" ht="18.75" customHeight="1" spans="1:23">
      <c r="A27" s="8" t="s">
        <v>275</v>
      </c>
      <c r="B27" s="8" t="s">
        <v>294</v>
      </c>
      <c r="C27" s="9" t="s">
        <v>293</v>
      </c>
      <c r="D27" s="8" t="s">
        <v>56</v>
      </c>
      <c r="E27" s="8" t="s">
        <v>118</v>
      </c>
      <c r="F27" s="8" t="s">
        <v>119</v>
      </c>
      <c r="G27" s="8" t="s">
        <v>295</v>
      </c>
      <c r="H27" s="8" t="s">
        <v>296</v>
      </c>
      <c r="I27" s="10">
        <v>32500</v>
      </c>
      <c r="J27" s="10">
        <v>32500</v>
      </c>
      <c r="K27" s="10">
        <v>32500</v>
      </c>
      <c r="L27" s="10"/>
      <c r="M27" s="10"/>
      <c r="N27" s="10"/>
      <c r="O27" s="10"/>
      <c r="P27" s="39"/>
      <c r="Q27" s="10"/>
      <c r="R27" s="10"/>
      <c r="S27" s="10"/>
      <c r="T27" s="10"/>
      <c r="U27" s="10"/>
      <c r="V27" s="10"/>
      <c r="W27" s="10"/>
    </row>
    <row r="28" ht="18.75" customHeight="1" spans="1:23">
      <c r="A28" s="8" t="s">
        <v>275</v>
      </c>
      <c r="B28" s="8" t="s">
        <v>294</v>
      </c>
      <c r="C28" s="9" t="s">
        <v>293</v>
      </c>
      <c r="D28" s="8" t="s">
        <v>56</v>
      </c>
      <c r="E28" s="8" t="s">
        <v>122</v>
      </c>
      <c r="F28" s="8" t="s">
        <v>123</v>
      </c>
      <c r="G28" s="8" t="s">
        <v>295</v>
      </c>
      <c r="H28" s="8" t="s">
        <v>296</v>
      </c>
      <c r="I28" s="10">
        <v>19406.4</v>
      </c>
      <c r="J28" s="10">
        <v>19406.4</v>
      </c>
      <c r="K28" s="10">
        <v>19406.4</v>
      </c>
      <c r="L28" s="10"/>
      <c r="M28" s="10"/>
      <c r="N28" s="10"/>
      <c r="O28" s="10"/>
      <c r="P28" s="39"/>
      <c r="Q28" s="10"/>
      <c r="R28" s="10"/>
      <c r="S28" s="10"/>
      <c r="T28" s="10"/>
      <c r="U28" s="10"/>
      <c r="V28" s="10"/>
      <c r="W28" s="10"/>
    </row>
    <row r="29" ht="18.75" customHeight="1" spans="1:23">
      <c r="A29" s="8" t="s">
        <v>275</v>
      </c>
      <c r="B29" s="8" t="s">
        <v>294</v>
      </c>
      <c r="C29" s="9" t="s">
        <v>293</v>
      </c>
      <c r="D29" s="8" t="s">
        <v>56</v>
      </c>
      <c r="E29" s="8" t="s">
        <v>122</v>
      </c>
      <c r="F29" s="8" t="s">
        <v>123</v>
      </c>
      <c r="G29" s="8" t="s">
        <v>295</v>
      </c>
      <c r="H29" s="8" t="s">
        <v>296</v>
      </c>
      <c r="I29" s="10">
        <v>14928</v>
      </c>
      <c r="J29" s="10">
        <v>14928</v>
      </c>
      <c r="K29" s="10">
        <v>14928</v>
      </c>
      <c r="L29" s="10"/>
      <c r="M29" s="10"/>
      <c r="N29" s="10"/>
      <c r="O29" s="10"/>
      <c r="P29" s="39"/>
      <c r="Q29" s="10"/>
      <c r="R29" s="10"/>
      <c r="S29" s="10"/>
      <c r="T29" s="10"/>
      <c r="U29" s="10"/>
      <c r="V29" s="10"/>
      <c r="W29" s="10"/>
    </row>
    <row r="30" ht="18.75" customHeight="1" spans="1:23">
      <c r="A30" s="8" t="s">
        <v>275</v>
      </c>
      <c r="B30" s="8" t="s">
        <v>294</v>
      </c>
      <c r="C30" s="9" t="s">
        <v>293</v>
      </c>
      <c r="D30" s="8" t="s">
        <v>56</v>
      </c>
      <c r="E30" s="8" t="s">
        <v>122</v>
      </c>
      <c r="F30" s="8" t="s">
        <v>123</v>
      </c>
      <c r="G30" s="8" t="s">
        <v>295</v>
      </c>
      <c r="H30" s="8" t="s">
        <v>296</v>
      </c>
      <c r="I30" s="10">
        <v>34776</v>
      </c>
      <c r="J30" s="10">
        <v>34776</v>
      </c>
      <c r="K30" s="10">
        <v>34776</v>
      </c>
      <c r="L30" s="10"/>
      <c r="M30" s="10"/>
      <c r="N30" s="10"/>
      <c r="O30" s="10"/>
      <c r="P30" s="39"/>
      <c r="Q30" s="10"/>
      <c r="R30" s="10"/>
      <c r="S30" s="10"/>
      <c r="T30" s="10"/>
      <c r="U30" s="10"/>
      <c r="V30" s="10"/>
      <c r="W30" s="10"/>
    </row>
    <row r="31" ht="18.75" customHeight="1" spans="1:23">
      <c r="A31" s="8" t="s">
        <v>275</v>
      </c>
      <c r="B31" s="8" t="s">
        <v>294</v>
      </c>
      <c r="C31" s="9" t="s">
        <v>293</v>
      </c>
      <c r="D31" s="8" t="s">
        <v>56</v>
      </c>
      <c r="E31" s="8" t="s">
        <v>122</v>
      </c>
      <c r="F31" s="8" t="s">
        <v>123</v>
      </c>
      <c r="G31" s="8" t="s">
        <v>295</v>
      </c>
      <c r="H31" s="8" t="s">
        <v>296</v>
      </c>
      <c r="I31" s="10">
        <v>209088</v>
      </c>
      <c r="J31" s="10">
        <v>209088</v>
      </c>
      <c r="K31" s="10">
        <v>209088</v>
      </c>
      <c r="L31" s="10"/>
      <c r="M31" s="10"/>
      <c r="N31" s="10"/>
      <c r="O31" s="10"/>
      <c r="P31" s="39"/>
      <c r="Q31" s="10"/>
      <c r="R31" s="10"/>
      <c r="S31" s="10"/>
      <c r="T31" s="10"/>
      <c r="U31" s="10"/>
      <c r="V31" s="10"/>
      <c r="W31" s="10"/>
    </row>
    <row r="32" ht="18.75" customHeight="1" spans="1:23">
      <c r="A32" s="8" t="s">
        <v>275</v>
      </c>
      <c r="B32" s="8" t="s">
        <v>294</v>
      </c>
      <c r="C32" s="9" t="s">
        <v>293</v>
      </c>
      <c r="D32" s="8" t="s">
        <v>56</v>
      </c>
      <c r="E32" s="8" t="s">
        <v>124</v>
      </c>
      <c r="F32" s="8" t="s">
        <v>125</v>
      </c>
      <c r="G32" s="8" t="s">
        <v>295</v>
      </c>
      <c r="H32" s="8" t="s">
        <v>296</v>
      </c>
      <c r="I32" s="10">
        <v>13603.2</v>
      </c>
      <c r="J32" s="10">
        <v>13603.2</v>
      </c>
      <c r="K32" s="10">
        <v>13603.2</v>
      </c>
      <c r="L32" s="10"/>
      <c r="M32" s="10"/>
      <c r="N32" s="10"/>
      <c r="O32" s="10"/>
      <c r="P32" s="39"/>
      <c r="Q32" s="10"/>
      <c r="R32" s="10"/>
      <c r="S32" s="10"/>
      <c r="T32" s="10"/>
      <c r="U32" s="10"/>
      <c r="V32" s="10"/>
      <c r="W32" s="10"/>
    </row>
    <row r="33" ht="18.75" customHeight="1" spans="1:23">
      <c r="A33" s="8" t="s">
        <v>275</v>
      </c>
      <c r="B33" s="8" t="s">
        <v>294</v>
      </c>
      <c r="C33" s="9" t="s">
        <v>293</v>
      </c>
      <c r="D33" s="8" t="s">
        <v>56</v>
      </c>
      <c r="E33" s="8" t="s">
        <v>124</v>
      </c>
      <c r="F33" s="8" t="s">
        <v>125</v>
      </c>
      <c r="G33" s="8" t="s">
        <v>295</v>
      </c>
      <c r="H33" s="8" t="s">
        <v>296</v>
      </c>
      <c r="I33" s="10">
        <v>14361.6</v>
      </c>
      <c r="J33" s="10">
        <v>14361.6</v>
      </c>
      <c r="K33" s="10">
        <v>14361.6</v>
      </c>
      <c r="L33" s="10"/>
      <c r="M33" s="10"/>
      <c r="N33" s="10"/>
      <c r="O33" s="10"/>
      <c r="P33" s="39"/>
      <c r="Q33" s="10"/>
      <c r="R33" s="10"/>
      <c r="S33" s="10"/>
      <c r="T33" s="10"/>
      <c r="U33" s="10"/>
      <c r="V33" s="10"/>
      <c r="W33" s="10"/>
    </row>
    <row r="34" ht="18.75" customHeight="1" spans="1:23">
      <c r="A34" s="8" t="s">
        <v>275</v>
      </c>
      <c r="B34" s="8" t="s">
        <v>294</v>
      </c>
      <c r="C34" s="9" t="s">
        <v>293</v>
      </c>
      <c r="D34" s="8" t="s">
        <v>56</v>
      </c>
      <c r="E34" s="8" t="s">
        <v>124</v>
      </c>
      <c r="F34" s="8" t="s">
        <v>125</v>
      </c>
      <c r="G34" s="8" t="s">
        <v>295</v>
      </c>
      <c r="H34" s="8" t="s">
        <v>296</v>
      </c>
      <c r="I34" s="10">
        <v>36604.8</v>
      </c>
      <c r="J34" s="10">
        <v>36604.8</v>
      </c>
      <c r="K34" s="10">
        <v>36604.8</v>
      </c>
      <c r="L34" s="10"/>
      <c r="M34" s="10"/>
      <c r="N34" s="10"/>
      <c r="O34" s="10"/>
      <c r="P34" s="39"/>
      <c r="Q34" s="10"/>
      <c r="R34" s="10"/>
      <c r="S34" s="10"/>
      <c r="T34" s="10"/>
      <c r="U34" s="10"/>
      <c r="V34" s="10"/>
      <c r="W34" s="10"/>
    </row>
    <row r="35" ht="18.75" customHeight="1" spans="1:23">
      <c r="A35" s="8" t="s">
        <v>275</v>
      </c>
      <c r="B35" s="8" t="s">
        <v>294</v>
      </c>
      <c r="C35" s="9" t="s">
        <v>293</v>
      </c>
      <c r="D35" s="8" t="s">
        <v>56</v>
      </c>
      <c r="E35" s="8" t="s">
        <v>124</v>
      </c>
      <c r="F35" s="8" t="s">
        <v>125</v>
      </c>
      <c r="G35" s="8" t="s">
        <v>295</v>
      </c>
      <c r="H35" s="8" t="s">
        <v>296</v>
      </c>
      <c r="I35" s="10">
        <v>1149984</v>
      </c>
      <c r="J35" s="10">
        <v>1149984</v>
      </c>
      <c r="K35" s="10">
        <v>1149984</v>
      </c>
      <c r="L35" s="10"/>
      <c r="M35" s="10"/>
      <c r="N35" s="10"/>
      <c r="O35" s="10"/>
      <c r="P35" s="39"/>
      <c r="Q35" s="10"/>
      <c r="R35" s="10"/>
      <c r="S35" s="10"/>
      <c r="T35" s="10"/>
      <c r="U35" s="10"/>
      <c r="V35" s="10"/>
      <c r="W35" s="10"/>
    </row>
    <row r="36" ht="18.75" customHeight="1" spans="1:23">
      <c r="A36" s="39"/>
      <c r="B36" s="39"/>
      <c r="C36" s="9" t="s">
        <v>297</v>
      </c>
      <c r="D36" s="39"/>
      <c r="E36" s="39"/>
      <c r="F36" s="39"/>
      <c r="G36" s="39"/>
      <c r="H36" s="39"/>
      <c r="I36" s="10">
        <v>120000</v>
      </c>
      <c r="J36" s="10">
        <v>120000</v>
      </c>
      <c r="K36" s="10">
        <v>120000</v>
      </c>
      <c r="L36" s="10"/>
      <c r="M36" s="10"/>
      <c r="N36" s="10"/>
      <c r="O36" s="10"/>
      <c r="P36" s="39"/>
      <c r="Q36" s="10"/>
      <c r="R36" s="10"/>
      <c r="S36" s="10"/>
      <c r="T36" s="10"/>
      <c r="U36" s="10"/>
      <c r="V36" s="10"/>
      <c r="W36" s="10"/>
    </row>
    <row r="37" ht="18.75" customHeight="1" spans="1:23">
      <c r="A37" s="8" t="s">
        <v>275</v>
      </c>
      <c r="B37" s="8" t="s">
        <v>298</v>
      </c>
      <c r="C37" s="9" t="s">
        <v>297</v>
      </c>
      <c r="D37" s="8" t="s">
        <v>56</v>
      </c>
      <c r="E37" s="8" t="s">
        <v>128</v>
      </c>
      <c r="F37" s="8" t="s">
        <v>129</v>
      </c>
      <c r="G37" s="8" t="s">
        <v>249</v>
      </c>
      <c r="H37" s="8" t="s">
        <v>250</v>
      </c>
      <c r="I37" s="10">
        <v>120000</v>
      </c>
      <c r="J37" s="10">
        <v>120000</v>
      </c>
      <c r="K37" s="10">
        <v>120000</v>
      </c>
      <c r="L37" s="10"/>
      <c r="M37" s="10"/>
      <c r="N37" s="10"/>
      <c r="O37" s="10"/>
      <c r="P37" s="39"/>
      <c r="Q37" s="10"/>
      <c r="R37" s="10"/>
      <c r="S37" s="10"/>
      <c r="T37" s="10"/>
      <c r="U37" s="10"/>
      <c r="V37" s="10"/>
      <c r="W37" s="10"/>
    </row>
    <row r="38" ht="18.75" customHeight="1" spans="1:23">
      <c r="A38" s="39"/>
      <c r="B38" s="39"/>
      <c r="C38" s="9" t="s">
        <v>299</v>
      </c>
      <c r="D38" s="39"/>
      <c r="E38" s="39"/>
      <c r="F38" s="39"/>
      <c r="G38" s="39"/>
      <c r="H38" s="39"/>
      <c r="I38" s="10">
        <v>800000</v>
      </c>
      <c r="J38" s="10">
        <v>800000</v>
      </c>
      <c r="K38" s="10">
        <v>800000</v>
      </c>
      <c r="L38" s="10"/>
      <c r="M38" s="10"/>
      <c r="N38" s="10"/>
      <c r="O38" s="10"/>
      <c r="P38" s="39"/>
      <c r="Q38" s="10"/>
      <c r="R38" s="10"/>
      <c r="S38" s="10"/>
      <c r="T38" s="10"/>
      <c r="U38" s="10"/>
      <c r="V38" s="10"/>
      <c r="W38" s="10"/>
    </row>
    <row r="39" ht="18.75" customHeight="1" spans="1:23">
      <c r="A39" s="8" t="s">
        <v>278</v>
      </c>
      <c r="B39" s="8" t="s">
        <v>300</v>
      </c>
      <c r="C39" s="9" t="s">
        <v>299</v>
      </c>
      <c r="D39" s="8" t="s">
        <v>56</v>
      </c>
      <c r="E39" s="8" t="s">
        <v>100</v>
      </c>
      <c r="F39" s="8" t="s">
        <v>101</v>
      </c>
      <c r="G39" s="8" t="s">
        <v>241</v>
      </c>
      <c r="H39" s="8" t="s">
        <v>242</v>
      </c>
      <c r="I39" s="10">
        <v>20000</v>
      </c>
      <c r="J39" s="10">
        <v>20000</v>
      </c>
      <c r="K39" s="10">
        <v>20000</v>
      </c>
      <c r="L39" s="10"/>
      <c r="M39" s="10"/>
      <c r="N39" s="10"/>
      <c r="O39" s="10"/>
      <c r="P39" s="39"/>
      <c r="Q39" s="10"/>
      <c r="R39" s="10"/>
      <c r="S39" s="10"/>
      <c r="T39" s="10"/>
      <c r="U39" s="10"/>
      <c r="V39" s="10"/>
      <c r="W39" s="10"/>
    </row>
    <row r="40" ht="18.75" customHeight="1" spans="1:23">
      <c r="A40" s="8" t="s">
        <v>278</v>
      </c>
      <c r="B40" s="8" t="s">
        <v>300</v>
      </c>
      <c r="C40" s="9" t="s">
        <v>299</v>
      </c>
      <c r="D40" s="8" t="s">
        <v>56</v>
      </c>
      <c r="E40" s="8" t="s">
        <v>100</v>
      </c>
      <c r="F40" s="8" t="s">
        <v>101</v>
      </c>
      <c r="G40" s="8" t="s">
        <v>237</v>
      </c>
      <c r="H40" s="8" t="s">
        <v>238</v>
      </c>
      <c r="I40" s="10">
        <v>200000</v>
      </c>
      <c r="J40" s="10">
        <v>200000</v>
      </c>
      <c r="K40" s="10">
        <v>200000</v>
      </c>
      <c r="L40" s="10"/>
      <c r="M40" s="10"/>
      <c r="N40" s="10"/>
      <c r="O40" s="10"/>
      <c r="P40" s="39"/>
      <c r="Q40" s="10"/>
      <c r="R40" s="10"/>
      <c r="S40" s="10"/>
      <c r="T40" s="10"/>
      <c r="U40" s="10"/>
      <c r="V40" s="10"/>
      <c r="W40" s="10"/>
    </row>
    <row r="41" ht="18.75" customHeight="1" spans="1:23">
      <c r="A41" s="8" t="s">
        <v>278</v>
      </c>
      <c r="B41" s="8" t="s">
        <v>300</v>
      </c>
      <c r="C41" s="9" t="s">
        <v>299</v>
      </c>
      <c r="D41" s="8" t="s">
        <v>56</v>
      </c>
      <c r="E41" s="8" t="s">
        <v>100</v>
      </c>
      <c r="F41" s="8" t="s">
        <v>101</v>
      </c>
      <c r="G41" s="8" t="s">
        <v>301</v>
      </c>
      <c r="H41" s="8" t="s">
        <v>302</v>
      </c>
      <c r="I41" s="10">
        <v>100000</v>
      </c>
      <c r="J41" s="10">
        <v>100000</v>
      </c>
      <c r="K41" s="10">
        <v>100000</v>
      </c>
      <c r="L41" s="10"/>
      <c r="M41" s="10"/>
      <c r="N41" s="10"/>
      <c r="O41" s="10"/>
      <c r="P41" s="39"/>
      <c r="Q41" s="10"/>
      <c r="R41" s="10"/>
      <c r="S41" s="10"/>
      <c r="T41" s="10"/>
      <c r="U41" s="10"/>
      <c r="V41" s="10"/>
      <c r="W41" s="10"/>
    </row>
    <row r="42" ht="18.75" customHeight="1" spans="1:23">
      <c r="A42" s="8" t="s">
        <v>278</v>
      </c>
      <c r="B42" s="8" t="s">
        <v>300</v>
      </c>
      <c r="C42" s="9" t="s">
        <v>299</v>
      </c>
      <c r="D42" s="8" t="s">
        <v>56</v>
      </c>
      <c r="E42" s="8" t="s">
        <v>100</v>
      </c>
      <c r="F42" s="8" t="s">
        <v>101</v>
      </c>
      <c r="G42" s="8" t="s">
        <v>303</v>
      </c>
      <c r="H42" s="8" t="s">
        <v>304</v>
      </c>
      <c r="I42" s="10">
        <v>20000</v>
      </c>
      <c r="J42" s="10">
        <v>20000</v>
      </c>
      <c r="K42" s="10">
        <v>20000</v>
      </c>
      <c r="L42" s="10"/>
      <c r="M42" s="10"/>
      <c r="N42" s="10"/>
      <c r="O42" s="10"/>
      <c r="P42" s="39"/>
      <c r="Q42" s="10"/>
      <c r="R42" s="10"/>
      <c r="S42" s="10"/>
      <c r="T42" s="10"/>
      <c r="U42" s="10"/>
      <c r="V42" s="10"/>
      <c r="W42" s="10"/>
    </row>
    <row r="43" ht="18.75" customHeight="1" spans="1:23">
      <c r="A43" s="8" t="s">
        <v>278</v>
      </c>
      <c r="B43" s="8" t="s">
        <v>300</v>
      </c>
      <c r="C43" s="9" t="s">
        <v>299</v>
      </c>
      <c r="D43" s="8" t="s">
        <v>56</v>
      </c>
      <c r="E43" s="8" t="s">
        <v>100</v>
      </c>
      <c r="F43" s="8" t="s">
        <v>101</v>
      </c>
      <c r="G43" s="8" t="s">
        <v>305</v>
      </c>
      <c r="H43" s="8" t="s">
        <v>306</v>
      </c>
      <c r="I43" s="10">
        <v>90000</v>
      </c>
      <c r="J43" s="10">
        <v>90000</v>
      </c>
      <c r="K43" s="10">
        <v>90000</v>
      </c>
      <c r="L43" s="10"/>
      <c r="M43" s="10"/>
      <c r="N43" s="10"/>
      <c r="O43" s="10"/>
      <c r="P43" s="39"/>
      <c r="Q43" s="10"/>
      <c r="R43" s="10"/>
      <c r="S43" s="10"/>
      <c r="T43" s="10"/>
      <c r="U43" s="10"/>
      <c r="V43" s="10"/>
      <c r="W43" s="10"/>
    </row>
    <row r="44" ht="18.75" customHeight="1" spans="1:23">
      <c r="A44" s="8" t="s">
        <v>278</v>
      </c>
      <c r="B44" s="8" t="s">
        <v>300</v>
      </c>
      <c r="C44" s="9" t="s">
        <v>299</v>
      </c>
      <c r="D44" s="8" t="s">
        <v>56</v>
      </c>
      <c r="E44" s="8" t="s">
        <v>100</v>
      </c>
      <c r="F44" s="8" t="s">
        <v>101</v>
      </c>
      <c r="G44" s="8" t="s">
        <v>280</v>
      </c>
      <c r="H44" s="8" t="s">
        <v>281</v>
      </c>
      <c r="I44" s="10">
        <v>220000</v>
      </c>
      <c r="J44" s="10">
        <v>220000</v>
      </c>
      <c r="K44" s="10">
        <v>220000</v>
      </c>
      <c r="L44" s="10"/>
      <c r="M44" s="10"/>
      <c r="N44" s="10"/>
      <c r="O44" s="10"/>
      <c r="P44" s="39"/>
      <c r="Q44" s="10"/>
      <c r="R44" s="10"/>
      <c r="S44" s="10"/>
      <c r="T44" s="10"/>
      <c r="U44" s="10"/>
      <c r="V44" s="10"/>
      <c r="W44" s="10"/>
    </row>
    <row r="45" ht="18.75" customHeight="1" spans="1:23">
      <c r="A45" s="8" t="s">
        <v>278</v>
      </c>
      <c r="B45" s="8" t="s">
        <v>300</v>
      </c>
      <c r="C45" s="9" t="s">
        <v>299</v>
      </c>
      <c r="D45" s="8" t="s">
        <v>56</v>
      </c>
      <c r="E45" s="8" t="s">
        <v>100</v>
      </c>
      <c r="F45" s="8" t="s">
        <v>101</v>
      </c>
      <c r="G45" s="8" t="s">
        <v>222</v>
      </c>
      <c r="H45" s="8" t="s">
        <v>223</v>
      </c>
      <c r="I45" s="10">
        <v>150000</v>
      </c>
      <c r="J45" s="10">
        <v>150000</v>
      </c>
      <c r="K45" s="10">
        <v>150000</v>
      </c>
      <c r="L45" s="10"/>
      <c r="M45" s="10"/>
      <c r="N45" s="10"/>
      <c r="O45" s="10"/>
      <c r="P45" s="39"/>
      <c r="Q45" s="10"/>
      <c r="R45" s="10"/>
      <c r="S45" s="10"/>
      <c r="T45" s="10"/>
      <c r="U45" s="10"/>
      <c r="V45" s="10"/>
      <c r="W45" s="10"/>
    </row>
    <row r="46" ht="18.75" customHeight="1" spans="1:23">
      <c r="A46" s="39"/>
      <c r="B46" s="39"/>
      <c r="C46" s="9" t="s">
        <v>307</v>
      </c>
      <c r="D46" s="39"/>
      <c r="E46" s="39"/>
      <c r="F46" s="39"/>
      <c r="G46" s="39"/>
      <c r="H46" s="39"/>
      <c r="I46" s="10">
        <v>4800000</v>
      </c>
      <c r="J46" s="10">
        <v>4800000</v>
      </c>
      <c r="K46" s="10">
        <v>4800000</v>
      </c>
      <c r="L46" s="10"/>
      <c r="M46" s="10"/>
      <c r="N46" s="10"/>
      <c r="O46" s="10"/>
      <c r="P46" s="39"/>
      <c r="Q46" s="10"/>
      <c r="R46" s="10"/>
      <c r="S46" s="10"/>
      <c r="T46" s="10"/>
      <c r="U46" s="10"/>
      <c r="V46" s="10"/>
      <c r="W46" s="10"/>
    </row>
    <row r="47" ht="18.75" customHeight="1" spans="1:23">
      <c r="A47" s="8" t="s">
        <v>275</v>
      </c>
      <c r="B47" s="8" t="s">
        <v>308</v>
      </c>
      <c r="C47" s="9" t="s">
        <v>307</v>
      </c>
      <c r="D47" s="8" t="s">
        <v>56</v>
      </c>
      <c r="E47" s="8" t="s">
        <v>100</v>
      </c>
      <c r="F47" s="8" t="s">
        <v>101</v>
      </c>
      <c r="G47" s="8" t="s">
        <v>295</v>
      </c>
      <c r="H47" s="8" t="s">
        <v>296</v>
      </c>
      <c r="I47" s="10">
        <v>4800000</v>
      </c>
      <c r="J47" s="10">
        <v>4800000</v>
      </c>
      <c r="K47" s="10">
        <v>4800000</v>
      </c>
      <c r="L47" s="10"/>
      <c r="M47" s="10"/>
      <c r="N47" s="10"/>
      <c r="O47" s="10"/>
      <c r="P47" s="39"/>
      <c r="Q47" s="10"/>
      <c r="R47" s="10"/>
      <c r="S47" s="10"/>
      <c r="T47" s="10"/>
      <c r="U47" s="10"/>
      <c r="V47" s="10"/>
      <c r="W47" s="10"/>
    </row>
    <row r="48" ht="18.75" customHeight="1" spans="1:23">
      <c r="A48" s="39"/>
      <c r="B48" s="39"/>
      <c r="C48" s="9" t="s">
        <v>309</v>
      </c>
      <c r="D48" s="39"/>
      <c r="E48" s="39"/>
      <c r="F48" s="39"/>
      <c r="G48" s="39"/>
      <c r="H48" s="39"/>
      <c r="I48" s="10">
        <v>5000</v>
      </c>
      <c r="J48" s="10">
        <v>5000</v>
      </c>
      <c r="K48" s="10">
        <v>5000</v>
      </c>
      <c r="L48" s="10"/>
      <c r="M48" s="10"/>
      <c r="N48" s="10"/>
      <c r="O48" s="10"/>
      <c r="P48" s="39"/>
      <c r="Q48" s="10"/>
      <c r="R48" s="10"/>
      <c r="S48" s="10"/>
      <c r="T48" s="10"/>
      <c r="U48" s="10"/>
      <c r="V48" s="10"/>
      <c r="W48" s="10"/>
    </row>
    <row r="49" ht="18.75" customHeight="1" spans="1:23">
      <c r="A49" s="8" t="s">
        <v>278</v>
      </c>
      <c r="B49" s="8" t="s">
        <v>310</v>
      </c>
      <c r="C49" s="9" t="s">
        <v>309</v>
      </c>
      <c r="D49" s="8" t="s">
        <v>56</v>
      </c>
      <c r="E49" s="8" t="s">
        <v>80</v>
      </c>
      <c r="F49" s="8" t="s">
        <v>81</v>
      </c>
      <c r="G49" s="8" t="s">
        <v>280</v>
      </c>
      <c r="H49" s="8" t="s">
        <v>281</v>
      </c>
      <c r="I49" s="10">
        <v>5000</v>
      </c>
      <c r="J49" s="10">
        <v>5000</v>
      </c>
      <c r="K49" s="10">
        <v>5000</v>
      </c>
      <c r="L49" s="10"/>
      <c r="M49" s="10"/>
      <c r="N49" s="10"/>
      <c r="O49" s="10"/>
      <c r="P49" s="39"/>
      <c r="Q49" s="10"/>
      <c r="R49" s="10"/>
      <c r="S49" s="10"/>
      <c r="T49" s="10"/>
      <c r="U49" s="10"/>
      <c r="V49" s="10"/>
      <c r="W49" s="10"/>
    </row>
    <row r="50" ht="18.75" customHeight="1" spans="1:23">
      <c r="A50" s="39"/>
      <c r="B50" s="39"/>
      <c r="C50" s="9" t="s">
        <v>311</v>
      </c>
      <c r="D50" s="39"/>
      <c r="E50" s="39"/>
      <c r="F50" s="39"/>
      <c r="G50" s="39"/>
      <c r="H50" s="39"/>
      <c r="I50" s="10">
        <v>126800</v>
      </c>
      <c r="J50" s="10">
        <v>126800</v>
      </c>
      <c r="K50" s="10">
        <v>126800</v>
      </c>
      <c r="L50" s="10"/>
      <c r="M50" s="10"/>
      <c r="N50" s="10"/>
      <c r="O50" s="10"/>
      <c r="P50" s="39"/>
      <c r="Q50" s="10"/>
      <c r="R50" s="10"/>
      <c r="S50" s="10"/>
      <c r="T50" s="10"/>
      <c r="U50" s="10"/>
      <c r="V50" s="10"/>
      <c r="W50" s="10"/>
    </row>
    <row r="51" ht="18.75" customHeight="1" spans="1:23">
      <c r="A51" s="8" t="s">
        <v>278</v>
      </c>
      <c r="B51" s="8" t="s">
        <v>312</v>
      </c>
      <c r="C51" s="9" t="s">
        <v>311</v>
      </c>
      <c r="D51" s="8" t="s">
        <v>56</v>
      </c>
      <c r="E51" s="8" t="s">
        <v>80</v>
      </c>
      <c r="F51" s="8" t="s">
        <v>81</v>
      </c>
      <c r="G51" s="8" t="s">
        <v>229</v>
      </c>
      <c r="H51" s="8" t="s">
        <v>230</v>
      </c>
      <c r="I51" s="10">
        <v>40000</v>
      </c>
      <c r="J51" s="10">
        <v>40000</v>
      </c>
      <c r="K51" s="10">
        <v>40000</v>
      </c>
      <c r="L51" s="10"/>
      <c r="M51" s="10"/>
      <c r="N51" s="10"/>
      <c r="O51" s="10"/>
      <c r="P51" s="39"/>
      <c r="Q51" s="10"/>
      <c r="R51" s="10"/>
      <c r="S51" s="10"/>
      <c r="T51" s="10"/>
      <c r="U51" s="10"/>
      <c r="V51" s="10"/>
      <c r="W51" s="10"/>
    </row>
    <row r="52" ht="18.75" customHeight="1" spans="1:23">
      <c r="A52" s="8" t="s">
        <v>278</v>
      </c>
      <c r="B52" s="8" t="s">
        <v>312</v>
      </c>
      <c r="C52" s="9" t="s">
        <v>311</v>
      </c>
      <c r="D52" s="8" t="s">
        <v>56</v>
      </c>
      <c r="E52" s="8" t="s">
        <v>80</v>
      </c>
      <c r="F52" s="8" t="s">
        <v>81</v>
      </c>
      <c r="G52" s="8" t="s">
        <v>280</v>
      </c>
      <c r="H52" s="8" t="s">
        <v>281</v>
      </c>
      <c r="I52" s="10">
        <v>86800</v>
      </c>
      <c r="J52" s="10">
        <v>86800</v>
      </c>
      <c r="K52" s="10">
        <v>86800</v>
      </c>
      <c r="L52" s="10"/>
      <c r="M52" s="10"/>
      <c r="N52" s="10"/>
      <c r="O52" s="10"/>
      <c r="P52" s="39"/>
      <c r="Q52" s="10"/>
      <c r="R52" s="10"/>
      <c r="S52" s="10"/>
      <c r="T52" s="10"/>
      <c r="U52" s="10"/>
      <c r="V52" s="10"/>
      <c r="W52" s="10"/>
    </row>
    <row r="53" ht="29" customHeight="1" spans="1:23">
      <c r="A53" s="39"/>
      <c r="B53" s="39"/>
      <c r="C53" s="9" t="s">
        <v>313</v>
      </c>
      <c r="D53" s="39"/>
      <c r="E53" s="39"/>
      <c r="F53" s="39"/>
      <c r="G53" s="39"/>
      <c r="H53" s="39"/>
      <c r="I53" s="10">
        <v>4776840</v>
      </c>
      <c r="J53" s="10">
        <v>4776840</v>
      </c>
      <c r="K53" s="10">
        <v>4776840</v>
      </c>
      <c r="L53" s="10"/>
      <c r="M53" s="10"/>
      <c r="N53" s="10"/>
      <c r="O53" s="10"/>
      <c r="P53" s="39"/>
      <c r="Q53" s="10"/>
      <c r="R53" s="10"/>
      <c r="S53" s="10"/>
      <c r="T53" s="10"/>
      <c r="U53" s="10"/>
      <c r="V53" s="10"/>
      <c r="W53" s="10"/>
    </row>
    <row r="54" ht="27" customHeight="1" spans="1:23">
      <c r="A54" s="8" t="s">
        <v>275</v>
      </c>
      <c r="B54" s="8" t="s">
        <v>314</v>
      </c>
      <c r="C54" s="9" t="s">
        <v>313</v>
      </c>
      <c r="D54" s="8" t="s">
        <v>56</v>
      </c>
      <c r="E54" s="8" t="s">
        <v>106</v>
      </c>
      <c r="F54" s="8" t="s">
        <v>107</v>
      </c>
      <c r="G54" s="8" t="s">
        <v>249</v>
      </c>
      <c r="H54" s="8" t="s">
        <v>250</v>
      </c>
      <c r="I54" s="10">
        <v>1720440</v>
      </c>
      <c r="J54" s="10">
        <v>1720440</v>
      </c>
      <c r="K54" s="10">
        <v>1720440</v>
      </c>
      <c r="L54" s="10"/>
      <c r="M54" s="10"/>
      <c r="N54" s="10"/>
      <c r="O54" s="10"/>
      <c r="P54" s="39"/>
      <c r="Q54" s="10"/>
      <c r="R54" s="10"/>
      <c r="S54" s="10"/>
      <c r="T54" s="10"/>
      <c r="U54" s="10"/>
      <c r="V54" s="10"/>
      <c r="W54" s="10"/>
    </row>
    <row r="55" ht="33" customHeight="1" spans="1:23">
      <c r="A55" s="8" t="s">
        <v>275</v>
      </c>
      <c r="B55" s="8" t="s">
        <v>314</v>
      </c>
      <c r="C55" s="9" t="s">
        <v>313</v>
      </c>
      <c r="D55" s="8" t="s">
        <v>56</v>
      </c>
      <c r="E55" s="8" t="s">
        <v>106</v>
      </c>
      <c r="F55" s="8" t="s">
        <v>107</v>
      </c>
      <c r="G55" s="8" t="s">
        <v>249</v>
      </c>
      <c r="H55" s="8" t="s">
        <v>250</v>
      </c>
      <c r="I55" s="10">
        <v>1112400</v>
      </c>
      <c r="J55" s="10">
        <v>1112400</v>
      </c>
      <c r="K55" s="10">
        <v>1112400</v>
      </c>
      <c r="L55" s="10"/>
      <c r="M55" s="10"/>
      <c r="N55" s="10"/>
      <c r="O55" s="10"/>
      <c r="P55" s="39"/>
      <c r="Q55" s="10"/>
      <c r="R55" s="10"/>
      <c r="S55" s="10"/>
      <c r="T55" s="10"/>
      <c r="U55" s="10"/>
      <c r="V55" s="10"/>
      <c r="W55" s="10"/>
    </row>
    <row r="56" ht="30" customHeight="1" spans="1:23">
      <c r="A56" s="8" t="s">
        <v>275</v>
      </c>
      <c r="B56" s="8" t="s">
        <v>314</v>
      </c>
      <c r="C56" s="9" t="s">
        <v>313</v>
      </c>
      <c r="D56" s="8" t="s">
        <v>56</v>
      </c>
      <c r="E56" s="8" t="s">
        <v>106</v>
      </c>
      <c r="F56" s="8" t="s">
        <v>107</v>
      </c>
      <c r="G56" s="8" t="s">
        <v>249</v>
      </c>
      <c r="H56" s="8" t="s">
        <v>250</v>
      </c>
      <c r="I56" s="10">
        <v>1944000</v>
      </c>
      <c r="J56" s="10">
        <v>1944000</v>
      </c>
      <c r="K56" s="10">
        <v>1944000</v>
      </c>
      <c r="L56" s="10"/>
      <c r="M56" s="10"/>
      <c r="N56" s="10"/>
      <c r="O56" s="10"/>
      <c r="P56" s="39"/>
      <c r="Q56" s="10"/>
      <c r="R56" s="10"/>
      <c r="S56" s="10"/>
      <c r="T56" s="10"/>
      <c r="U56" s="10"/>
      <c r="V56" s="10"/>
      <c r="W56" s="10"/>
    </row>
    <row r="57" ht="18.75" customHeight="1" spans="1:23">
      <c r="A57" s="39"/>
      <c r="B57" s="39"/>
      <c r="C57" s="9" t="s">
        <v>315</v>
      </c>
      <c r="D57" s="39"/>
      <c r="E57" s="39"/>
      <c r="F57" s="39"/>
      <c r="G57" s="39"/>
      <c r="H57" s="39"/>
      <c r="I57" s="10">
        <v>2870400</v>
      </c>
      <c r="J57" s="10">
        <v>2870400</v>
      </c>
      <c r="K57" s="10">
        <v>2870400</v>
      </c>
      <c r="L57" s="10"/>
      <c r="M57" s="10"/>
      <c r="N57" s="10"/>
      <c r="O57" s="10"/>
      <c r="P57" s="39"/>
      <c r="Q57" s="10"/>
      <c r="R57" s="10"/>
      <c r="S57" s="10"/>
      <c r="T57" s="10"/>
      <c r="U57" s="10"/>
      <c r="V57" s="10"/>
      <c r="W57" s="10"/>
    </row>
    <row r="58" ht="18.75" customHeight="1" spans="1:23">
      <c r="A58" s="8" t="s">
        <v>275</v>
      </c>
      <c r="B58" s="8" t="s">
        <v>316</v>
      </c>
      <c r="C58" s="9" t="s">
        <v>315</v>
      </c>
      <c r="D58" s="8" t="s">
        <v>56</v>
      </c>
      <c r="E58" s="8" t="s">
        <v>98</v>
      </c>
      <c r="F58" s="8" t="s">
        <v>99</v>
      </c>
      <c r="G58" s="8" t="s">
        <v>249</v>
      </c>
      <c r="H58" s="8" t="s">
        <v>250</v>
      </c>
      <c r="I58" s="10">
        <v>67500</v>
      </c>
      <c r="J58" s="10">
        <v>67500</v>
      </c>
      <c r="K58" s="10">
        <v>67500</v>
      </c>
      <c r="L58" s="10"/>
      <c r="M58" s="10"/>
      <c r="N58" s="10"/>
      <c r="O58" s="10"/>
      <c r="P58" s="39"/>
      <c r="Q58" s="10"/>
      <c r="R58" s="10"/>
      <c r="S58" s="10"/>
      <c r="T58" s="10"/>
      <c r="U58" s="10"/>
      <c r="V58" s="10"/>
      <c r="W58" s="10"/>
    </row>
    <row r="59" ht="18.75" customHeight="1" spans="1:23">
      <c r="A59" s="8" t="s">
        <v>275</v>
      </c>
      <c r="B59" s="8" t="s">
        <v>316</v>
      </c>
      <c r="C59" s="9" t="s">
        <v>315</v>
      </c>
      <c r="D59" s="8" t="s">
        <v>56</v>
      </c>
      <c r="E59" s="8" t="s">
        <v>98</v>
      </c>
      <c r="F59" s="8" t="s">
        <v>99</v>
      </c>
      <c r="G59" s="8" t="s">
        <v>249</v>
      </c>
      <c r="H59" s="8" t="s">
        <v>250</v>
      </c>
      <c r="I59" s="10">
        <v>567000</v>
      </c>
      <c r="J59" s="10">
        <v>567000</v>
      </c>
      <c r="K59" s="10">
        <v>567000</v>
      </c>
      <c r="L59" s="10"/>
      <c r="M59" s="10"/>
      <c r="N59" s="10"/>
      <c r="O59" s="10"/>
      <c r="P59" s="39"/>
      <c r="Q59" s="10"/>
      <c r="R59" s="10"/>
      <c r="S59" s="10"/>
      <c r="T59" s="10"/>
      <c r="U59" s="10"/>
      <c r="V59" s="10"/>
      <c r="W59" s="10"/>
    </row>
    <row r="60" ht="18.75" customHeight="1" spans="1:23">
      <c r="A60" s="8" t="s">
        <v>275</v>
      </c>
      <c r="B60" s="8" t="s">
        <v>316</v>
      </c>
      <c r="C60" s="9" t="s">
        <v>315</v>
      </c>
      <c r="D60" s="8" t="s">
        <v>56</v>
      </c>
      <c r="E60" s="8" t="s">
        <v>98</v>
      </c>
      <c r="F60" s="8" t="s">
        <v>99</v>
      </c>
      <c r="G60" s="8" t="s">
        <v>249</v>
      </c>
      <c r="H60" s="8" t="s">
        <v>250</v>
      </c>
      <c r="I60" s="10">
        <v>2205000</v>
      </c>
      <c r="J60" s="10">
        <v>2205000</v>
      </c>
      <c r="K60" s="10">
        <v>2205000</v>
      </c>
      <c r="L60" s="10"/>
      <c r="M60" s="10"/>
      <c r="N60" s="10"/>
      <c r="O60" s="10"/>
      <c r="P60" s="39"/>
      <c r="Q60" s="10"/>
      <c r="R60" s="10"/>
      <c r="S60" s="10"/>
      <c r="T60" s="10"/>
      <c r="U60" s="10"/>
      <c r="V60" s="10"/>
      <c r="W60" s="10"/>
    </row>
    <row r="61" ht="18.75" customHeight="1" spans="1:23">
      <c r="A61" s="8" t="s">
        <v>275</v>
      </c>
      <c r="B61" s="8" t="s">
        <v>316</v>
      </c>
      <c r="C61" s="9" t="s">
        <v>315</v>
      </c>
      <c r="D61" s="8" t="s">
        <v>56</v>
      </c>
      <c r="E61" s="8" t="s">
        <v>98</v>
      </c>
      <c r="F61" s="8" t="s">
        <v>99</v>
      </c>
      <c r="G61" s="8" t="s">
        <v>249</v>
      </c>
      <c r="H61" s="8" t="s">
        <v>250</v>
      </c>
      <c r="I61" s="10">
        <v>30900</v>
      </c>
      <c r="J61" s="10">
        <v>30900</v>
      </c>
      <c r="K61" s="10">
        <v>30900</v>
      </c>
      <c r="L61" s="10"/>
      <c r="M61" s="10"/>
      <c r="N61" s="10"/>
      <c r="O61" s="10"/>
      <c r="P61" s="39"/>
      <c r="Q61" s="10"/>
      <c r="R61" s="10"/>
      <c r="S61" s="10"/>
      <c r="T61" s="10"/>
      <c r="U61" s="10"/>
      <c r="V61" s="10"/>
      <c r="W61" s="10"/>
    </row>
    <row r="62" ht="18.75" customHeight="1" spans="1:23">
      <c r="A62" s="39"/>
      <c r="B62" s="39"/>
      <c r="C62" s="9" t="s">
        <v>317</v>
      </c>
      <c r="D62" s="39"/>
      <c r="E62" s="39"/>
      <c r="F62" s="39"/>
      <c r="G62" s="39"/>
      <c r="H62" s="39"/>
      <c r="I62" s="10">
        <v>58944</v>
      </c>
      <c r="J62" s="10">
        <v>58944</v>
      </c>
      <c r="K62" s="10">
        <v>58944</v>
      </c>
      <c r="L62" s="10"/>
      <c r="M62" s="10"/>
      <c r="N62" s="10"/>
      <c r="O62" s="10"/>
      <c r="P62" s="39"/>
      <c r="Q62" s="10"/>
      <c r="R62" s="10"/>
      <c r="S62" s="10"/>
      <c r="T62" s="10"/>
      <c r="U62" s="10"/>
      <c r="V62" s="10"/>
      <c r="W62" s="10"/>
    </row>
    <row r="63" ht="18.75" customHeight="1" spans="1:23">
      <c r="A63" s="8" t="s">
        <v>275</v>
      </c>
      <c r="B63" s="8" t="s">
        <v>318</v>
      </c>
      <c r="C63" s="9" t="s">
        <v>317</v>
      </c>
      <c r="D63" s="8" t="s">
        <v>56</v>
      </c>
      <c r="E63" s="8" t="s">
        <v>80</v>
      </c>
      <c r="F63" s="8" t="s">
        <v>81</v>
      </c>
      <c r="G63" s="8" t="s">
        <v>249</v>
      </c>
      <c r="H63" s="8" t="s">
        <v>250</v>
      </c>
      <c r="I63" s="10">
        <v>58944</v>
      </c>
      <c r="J63" s="10">
        <v>58944</v>
      </c>
      <c r="K63" s="10">
        <v>58944</v>
      </c>
      <c r="L63" s="10"/>
      <c r="M63" s="10"/>
      <c r="N63" s="10"/>
      <c r="O63" s="10"/>
      <c r="P63" s="39"/>
      <c r="Q63" s="10"/>
      <c r="R63" s="10"/>
      <c r="S63" s="10"/>
      <c r="T63" s="10"/>
      <c r="U63" s="10"/>
      <c r="V63" s="10"/>
      <c r="W63" s="10"/>
    </row>
    <row r="64" ht="18.75" customHeight="1" spans="1:23">
      <c r="A64" s="39"/>
      <c r="B64" s="39"/>
      <c r="C64" s="9" t="s">
        <v>319</v>
      </c>
      <c r="D64" s="39"/>
      <c r="E64" s="39"/>
      <c r="F64" s="39"/>
      <c r="G64" s="39"/>
      <c r="H64" s="39"/>
      <c r="I64" s="10">
        <v>8808</v>
      </c>
      <c r="J64" s="10">
        <v>8808</v>
      </c>
      <c r="K64" s="10">
        <v>8808</v>
      </c>
      <c r="L64" s="10"/>
      <c r="M64" s="10"/>
      <c r="N64" s="10"/>
      <c r="O64" s="10"/>
      <c r="P64" s="39"/>
      <c r="Q64" s="10"/>
      <c r="R64" s="10"/>
      <c r="S64" s="10"/>
      <c r="T64" s="10"/>
      <c r="U64" s="10"/>
      <c r="V64" s="10"/>
      <c r="W64" s="10"/>
    </row>
    <row r="65" ht="18.75" customHeight="1" spans="1:23">
      <c r="A65" s="8" t="s">
        <v>275</v>
      </c>
      <c r="B65" s="8" t="s">
        <v>320</v>
      </c>
      <c r="C65" s="9" t="s">
        <v>319</v>
      </c>
      <c r="D65" s="8" t="s">
        <v>56</v>
      </c>
      <c r="E65" s="8" t="s">
        <v>92</v>
      </c>
      <c r="F65" s="8" t="s">
        <v>93</v>
      </c>
      <c r="G65" s="8" t="s">
        <v>249</v>
      </c>
      <c r="H65" s="8" t="s">
        <v>250</v>
      </c>
      <c r="I65" s="10">
        <v>8808</v>
      </c>
      <c r="J65" s="10">
        <v>8808</v>
      </c>
      <c r="K65" s="10">
        <v>8808</v>
      </c>
      <c r="L65" s="10"/>
      <c r="M65" s="10"/>
      <c r="N65" s="10"/>
      <c r="O65" s="10"/>
      <c r="P65" s="39"/>
      <c r="Q65" s="10"/>
      <c r="R65" s="10"/>
      <c r="S65" s="10"/>
      <c r="T65" s="10"/>
      <c r="U65" s="10"/>
      <c r="V65" s="10"/>
      <c r="W65" s="10"/>
    </row>
    <row r="66" ht="18.75" customHeight="1" spans="1:23">
      <c r="A66" s="39"/>
      <c r="B66" s="39"/>
      <c r="C66" s="9" t="s">
        <v>321</v>
      </c>
      <c r="D66" s="39"/>
      <c r="E66" s="39"/>
      <c r="F66" s="39"/>
      <c r="G66" s="39"/>
      <c r="H66" s="39"/>
      <c r="I66" s="10">
        <v>356000</v>
      </c>
      <c r="J66" s="10">
        <v>356000</v>
      </c>
      <c r="K66" s="10">
        <v>356000</v>
      </c>
      <c r="L66" s="10"/>
      <c r="M66" s="10"/>
      <c r="N66" s="10"/>
      <c r="O66" s="10"/>
      <c r="P66" s="39"/>
      <c r="Q66" s="10"/>
      <c r="R66" s="10"/>
      <c r="S66" s="10"/>
      <c r="T66" s="10"/>
      <c r="U66" s="10"/>
      <c r="V66" s="10"/>
      <c r="W66" s="10"/>
    </row>
    <row r="67" ht="18.75" customHeight="1" spans="1:23">
      <c r="A67" s="8" t="s">
        <v>285</v>
      </c>
      <c r="B67" s="8" t="s">
        <v>322</v>
      </c>
      <c r="C67" s="9" t="s">
        <v>321</v>
      </c>
      <c r="D67" s="8" t="s">
        <v>56</v>
      </c>
      <c r="E67" s="8" t="s">
        <v>100</v>
      </c>
      <c r="F67" s="8" t="s">
        <v>101</v>
      </c>
      <c r="G67" s="8" t="s">
        <v>280</v>
      </c>
      <c r="H67" s="8" t="s">
        <v>281</v>
      </c>
      <c r="I67" s="10">
        <v>106000</v>
      </c>
      <c r="J67" s="10">
        <v>106000</v>
      </c>
      <c r="K67" s="10">
        <v>106000</v>
      </c>
      <c r="L67" s="10"/>
      <c r="M67" s="10"/>
      <c r="N67" s="10"/>
      <c r="O67" s="10"/>
      <c r="P67" s="39"/>
      <c r="Q67" s="10"/>
      <c r="R67" s="10"/>
      <c r="S67" s="10"/>
      <c r="T67" s="10"/>
      <c r="U67" s="10"/>
      <c r="V67" s="10"/>
      <c r="W67" s="10"/>
    </row>
    <row r="68" ht="18.75" customHeight="1" spans="1:23">
      <c r="A68" s="8" t="s">
        <v>285</v>
      </c>
      <c r="B68" s="8" t="s">
        <v>322</v>
      </c>
      <c r="C68" s="9" t="s">
        <v>321</v>
      </c>
      <c r="D68" s="8" t="s">
        <v>56</v>
      </c>
      <c r="E68" s="8" t="s">
        <v>100</v>
      </c>
      <c r="F68" s="8" t="s">
        <v>101</v>
      </c>
      <c r="G68" s="8" t="s">
        <v>280</v>
      </c>
      <c r="H68" s="8" t="s">
        <v>281</v>
      </c>
      <c r="I68" s="10">
        <v>250000</v>
      </c>
      <c r="J68" s="10">
        <v>250000</v>
      </c>
      <c r="K68" s="10">
        <v>250000</v>
      </c>
      <c r="L68" s="10"/>
      <c r="M68" s="10"/>
      <c r="N68" s="10"/>
      <c r="O68" s="10"/>
      <c r="P68" s="39"/>
      <c r="Q68" s="10"/>
      <c r="R68" s="10"/>
      <c r="S68" s="10"/>
      <c r="T68" s="10"/>
      <c r="U68" s="10"/>
      <c r="V68" s="10"/>
      <c r="W68" s="10"/>
    </row>
    <row r="69" ht="18.75" customHeight="1" spans="1:23">
      <c r="A69" s="39"/>
      <c r="B69" s="39"/>
      <c r="C69" s="9" t="s">
        <v>323</v>
      </c>
      <c r="D69" s="39"/>
      <c r="E69" s="39"/>
      <c r="F69" s="39"/>
      <c r="G69" s="39"/>
      <c r="H69" s="39"/>
      <c r="I69" s="10">
        <v>330000</v>
      </c>
      <c r="J69" s="10">
        <v>330000</v>
      </c>
      <c r="K69" s="10">
        <v>330000</v>
      </c>
      <c r="L69" s="10"/>
      <c r="M69" s="10"/>
      <c r="N69" s="10"/>
      <c r="O69" s="10"/>
      <c r="P69" s="39"/>
      <c r="Q69" s="10"/>
      <c r="R69" s="10"/>
      <c r="S69" s="10"/>
      <c r="T69" s="10"/>
      <c r="U69" s="10"/>
      <c r="V69" s="10"/>
      <c r="W69" s="10"/>
    </row>
    <row r="70" ht="18.75" customHeight="1" spans="1:23">
      <c r="A70" s="8" t="s">
        <v>278</v>
      </c>
      <c r="B70" s="8" t="s">
        <v>324</v>
      </c>
      <c r="C70" s="9" t="s">
        <v>323</v>
      </c>
      <c r="D70" s="8" t="s">
        <v>56</v>
      </c>
      <c r="E70" s="8" t="s">
        <v>100</v>
      </c>
      <c r="F70" s="8" t="s">
        <v>101</v>
      </c>
      <c r="G70" s="8" t="s">
        <v>229</v>
      </c>
      <c r="H70" s="8" t="s">
        <v>230</v>
      </c>
      <c r="I70" s="10">
        <v>20000</v>
      </c>
      <c r="J70" s="10">
        <v>20000</v>
      </c>
      <c r="K70" s="10">
        <v>20000</v>
      </c>
      <c r="L70" s="10"/>
      <c r="M70" s="10"/>
      <c r="N70" s="10"/>
      <c r="O70" s="10"/>
      <c r="P70" s="39"/>
      <c r="Q70" s="10"/>
      <c r="R70" s="10"/>
      <c r="S70" s="10"/>
      <c r="T70" s="10"/>
      <c r="U70" s="10"/>
      <c r="V70" s="10"/>
      <c r="W70" s="10"/>
    </row>
    <row r="71" ht="18.75" customHeight="1" spans="1:23">
      <c r="A71" s="8" t="s">
        <v>278</v>
      </c>
      <c r="B71" s="8" t="s">
        <v>324</v>
      </c>
      <c r="C71" s="9" t="s">
        <v>323</v>
      </c>
      <c r="D71" s="8" t="s">
        <v>56</v>
      </c>
      <c r="E71" s="8" t="s">
        <v>100</v>
      </c>
      <c r="F71" s="8" t="s">
        <v>101</v>
      </c>
      <c r="G71" s="8" t="s">
        <v>231</v>
      </c>
      <c r="H71" s="8" t="s">
        <v>232</v>
      </c>
      <c r="I71" s="10">
        <v>10000</v>
      </c>
      <c r="J71" s="10">
        <v>10000</v>
      </c>
      <c r="K71" s="10">
        <v>10000</v>
      </c>
      <c r="L71" s="10"/>
      <c r="M71" s="10"/>
      <c r="N71" s="10"/>
      <c r="O71" s="10"/>
      <c r="P71" s="39"/>
      <c r="Q71" s="10"/>
      <c r="R71" s="10"/>
      <c r="S71" s="10"/>
      <c r="T71" s="10"/>
      <c r="U71" s="10"/>
      <c r="V71" s="10"/>
      <c r="W71" s="10"/>
    </row>
    <row r="72" ht="18.75" customHeight="1" spans="1:23">
      <c r="A72" s="8" t="s">
        <v>278</v>
      </c>
      <c r="B72" s="8" t="s">
        <v>324</v>
      </c>
      <c r="C72" s="9" t="s">
        <v>323</v>
      </c>
      <c r="D72" s="8" t="s">
        <v>56</v>
      </c>
      <c r="E72" s="8" t="s">
        <v>100</v>
      </c>
      <c r="F72" s="8" t="s">
        <v>101</v>
      </c>
      <c r="G72" s="8" t="s">
        <v>241</v>
      </c>
      <c r="H72" s="8" t="s">
        <v>242</v>
      </c>
      <c r="I72" s="10">
        <v>25000</v>
      </c>
      <c r="J72" s="10">
        <v>25000</v>
      </c>
      <c r="K72" s="10">
        <v>25000</v>
      </c>
      <c r="L72" s="10"/>
      <c r="M72" s="10"/>
      <c r="N72" s="10"/>
      <c r="O72" s="10"/>
      <c r="P72" s="39"/>
      <c r="Q72" s="10"/>
      <c r="R72" s="10"/>
      <c r="S72" s="10"/>
      <c r="T72" s="10"/>
      <c r="U72" s="10"/>
      <c r="V72" s="10"/>
      <c r="W72" s="10"/>
    </row>
    <row r="73" ht="18.75" customHeight="1" spans="1:23">
      <c r="A73" s="8" t="s">
        <v>278</v>
      </c>
      <c r="B73" s="8" t="s">
        <v>324</v>
      </c>
      <c r="C73" s="9" t="s">
        <v>323</v>
      </c>
      <c r="D73" s="8" t="s">
        <v>56</v>
      </c>
      <c r="E73" s="8" t="s">
        <v>100</v>
      </c>
      <c r="F73" s="8" t="s">
        <v>101</v>
      </c>
      <c r="G73" s="8" t="s">
        <v>237</v>
      </c>
      <c r="H73" s="8" t="s">
        <v>238</v>
      </c>
      <c r="I73" s="10">
        <v>60000</v>
      </c>
      <c r="J73" s="10">
        <v>60000</v>
      </c>
      <c r="K73" s="10">
        <v>60000</v>
      </c>
      <c r="L73" s="10"/>
      <c r="M73" s="10"/>
      <c r="N73" s="10"/>
      <c r="O73" s="10"/>
      <c r="P73" s="39"/>
      <c r="Q73" s="10"/>
      <c r="R73" s="10"/>
      <c r="S73" s="10"/>
      <c r="T73" s="10"/>
      <c r="U73" s="10"/>
      <c r="V73" s="10"/>
      <c r="W73" s="10"/>
    </row>
    <row r="74" ht="18.75" customHeight="1" spans="1:23">
      <c r="A74" s="8" t="s">
        <v>278</v>
      </c>
      <c r="B74" s="8" t="s">
        <v>324</v>
      </c>
      <c r="C74" s="9" t="s">
        <v>323</v>
      </c>
      <c r="D74" s="8" t="s">
        <v>56</v>
      </c>
      <c r="E74" s="8" t="s">
        <v>100</v>
      </c>
      <c r="F74" s="8" t="s">
        <v>101</v>
      </c>
      <c r="G74" s="8" t="s">
        <v>280</v>
      </c>
      <c r="H74" s="8" t="s">
        <v>281</v>
      </c>
      <c r="I74" s="10">
        <v>15000</v>
      </c>
      <c r="J74" s="10">
        <v>15000</v>
      </c>
      <c r="K74" s="10">
        <v>15000</v>
      </c>
      <c r="L74" s="10"/>
      <c r="M74" s="10"/>
      <c r="N74" s="10"/>
      <c r="O74" s="10"/>
      <c r="P74" s="39"/>
      <c r="Q74" s="10"/>
      <c r="R74" s="10"/>
      <c r="S74" s="10"/>
      <c r="T74" s="10"/>
      <c r="U74" s="10"/>
      <c r="V74" s="10"/>
      <c r="W74" s="10"/>
    </row>
    <row r="75" ht="18.75" customHeight="1" spans="1:23">
      <c r="A75" s="8" t="s">
        <v>278</v>
      </c>
      <c r="B75" s="8" t="s">
        <v>324</v>
      </c>
      <c r="C75" s="9" t="s">
        <v>323</v>
      </c>
      <c r="D75" s="8" t="s">
        <v>56</v>
      </c>
      <c r="E75" s="8" t="s">
        <v>100</v>
      </c>
      <c r="F75" s="8" t="s">
        <v>101</v>
      </c>
      <c r="G75" s="8" t="s">
        <v>222</v>
      </c>
      <c r="H75" s="8" t="s">
        <v>223</v>
      </c>
      <c r="I75" s="10">
        <v>200000</v>
      </c>
      <c r="J75" s="10">
        <v>200000</v>
      </c>
      <c r="K75" s="10">
        <v>200000</v>
      </c>
      <c r="L75" s="10"/>
      <c r="M75" s="10"/>
      <c r="N75" s="10"/>
      <c r="O75" s="10"/>
      <c r="P75" s="39"/>
      <c r="Q75" s="10"/>
      <c r="R75" s="10"/>
      <c r="S75" s="10"/>
      <c r="T75" s="10"/>
      <c r="U75" s="10"/>
      <c r="V75" s="10"/>
      <c r="W75" s="10"/>
    </row>
    <row r="76" ht="18.75" customHeight="1" spans="1:23">
      <c r="A76" s="39"/>
      <c r="B76" s="39"/>
      <c r="C76" s="9" t="s">
        <v>325</v>
      </c>
      <c r="D76" s="39"/>
      <c r="E76" s="39"/>
      <c r="F76" s="39"/>
      <c r="G76" s="39"/>
      <c r="H76" s="39"/>
      <c r="I76" s="10">
        <v>500000</v>
      </c>
      <c r="J76" s="10">
        <v>500000</v>
      </c>
      <c r="K76" s="10">
        <v>500000</v>
      </c>
      <c r="L76" s="10"/>
      <c r="M76" s="10"/>
      <c r="N76" s="10"/>
      <c r="O76" s="10"/>
      <c r="P76" s="39"/>
      <c r="Q76" s="10"/>
      <c r="R76" s="10"/>
      <c r="S76" s="10"/>
      <c r="T76" s="10"/>
      <c r="U76" s="10"/>
      <c r="V76" s="10"/>
      <c r="W76" s="10"/>
    </row>
    <row r="77" ht="18.75" customHeight="1" spans="1:23">
      <c r="A77" s="8" t="s">
        <v>278</v>
      </c>
      <c r="B77" s="8" t="s">
        <v>326</v>
      </c>
      <c r="C77" s="9" t="s">
        <v>325</v>
      </c>
      <c r="D77" s="8" t="s">
        <v>56</v>
      </c>
      <c r="E77" s="8" t="s">
        <v>100</v>
      </c>
      <c r="F77" s="8" t="s">
        <v>101</v>
      </c>
      <c r="G77" s="8" t="s">
        <v>327</v>
      </c>
      <c r="H77" s="8" t="s">
        <v>328</v>
      </c>
      <c r="I77" s="10">
        <v>500000</v>
      </c>
      <c r="J77" s="10">
        <v>500000</v>
      </c>
      <c r="K77" s="10">
        <v>500000</v>
      </c>
      <c r="L77" s="10"/>
      <c r="M77" s="10"/>
      <c r="N77" s="10"/>
      <c r="O77" s="10"/>
      <c r="P77" s="39"/>
      <c r="Q77" s="10"/>
      <c r="R77" s="10"/>
      <c r="S77" s="10"/>
      <c r="T77" s="10"/>
      <c r="U77" s="10"/>
      <c r="V77" s="10"/>
      <c r="W77" s="10"/>
    </row>
    <row r="78" ht="18.75" customHeight="1" spans="1:23">
      <c r="A78" s="11" t="s">
        <v>32</v>
      </c>
      <c r="B78" s="11"/>
      <c r="C78" s="11"/>
      <c r="D78" s="11"/>
      <c r="E78" s="11"/>
      <c r="F78" s="11"/>
      <c r="G78" s="11"/>
      <c r="H78" s="11"/>
      <c r="I78" s="10">
        <v>26061240</v>
      </c>
      <c r="J78" s="10">
        <v>26061240</v>
      </c>
      <c r="K78" s="10">
        <v>26061240</v>
      </c>
      <c r="L78" s="10"/>
      <c r="M78" s="10"/>
      <c r="N78" s="10"/>
      <c r="O78" s="10"/>
      <c r="P78" s="10"/>
      <c r="Q78" s="10"/>
      <c r="R78" s="10"/>
      <c r="S78" s="10"/>
      <c r="T78" s="10"/>
      <c r="U78" s="10"/>
      <c r="V78" s="10"/>
      <c r="W78" s="10"/>
    </row>
  </sheetData>
  <mergeCells count="28">
    <mergeCell ref="A2:W2"/>
    <mergeCell ref="A3:H3"/>
    <mergeCell ref="J4:M4"/>
    <mergeCell ref="N4:P4"/>
    <mergeCell ref="R4:W4"/>
    <mergeCell ref="A78:H7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2"/>
  <sheetViews>
    <sheetView showZeros="0" topLeftCell="A4" workbookViewId="0">
      <selection activeCell="B103" sqref="B103"/>
    </sheetView>
  </sheetViews>
  <sheetFormatPr defaultColWidth="8.85" defaultRowHeight="15" customHeight="1"/>
  <cols>
    <col min="1" max="1" width="32" customWidth="1"/>
    <col min="2" max="2" width="42.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329</v>
      </c>
      <c r="B1" s="20"/>
      <c r="C1" s="20"/>
      <c r="D1" s="20"/>
      <c r="E1" s="20"/>
      <c r="F1" s="20"/>
      <c r="G1" s="20"/>
      <c r="H1" s="20"/>
      <c r="I1" s="20"/>
      <c r="J1" s="20"/>
    </row>
    <row r="2" ht="45" customHeight="1" spans="1:10">
      <c r="A2" s="45" t="s">
        <v>330</v>
      </c>
      <c r="B2" s="45"/>
      <c r="C2" s="45"/>
      <c r="D2" s="45"/>
      <c r="E2" s="45"/>
      <c r="F2" s="45"/>
      <c r="G2" s="45"/>
      <c r="H2" s="45"/>
      <c r="I2" s="45"/>
      <c r="J2" s="45"/>
    </row>
    <row r="3" ht="20.25" customHeight="1" spans="1:10">
      <c r="A3" s="19" t="str">
        <f>"单位名称："&amp;"元江哈尼族彝族傣族自治县民政局"</f>
        <v>单位名称：元江哈尼族彝族傣族自治县民政局</v>
      </c>
      <c r="B3" s="19"/>
      <c r="C3" s="19"/>
      <c r="D3" s="19"/>
      <c r="E3" s="19"/>
      <c r="F3" s="19"/>
      <c r="G3" s="19"/>
      <c r="H3" s="19"/>
      <c r="I3" s="19"/>
      <c r="J3" s="19"/>
    </row>
    <row r="4" ht="20.25" customHeight="1" spans="1:10">
      <c r="A4" s="46" t="s">
        <v>331</v>
      </c>
      <c r="B4" s="46" t="s">
        <v>332</v>
      </c>
      <c r="C4" s="46" t="s">
        <v>333</v>
      </c>
      <c r="D4" s="46" t="s">
        <v>334</v>
      </c>
      <c r="E4" s="46" t="s">
        <v>335</v>
      </c>
      <c r="F4" s="46" t="s">
        <v>336</v>
      </c>
      <c r="G4" s="46" t="s">
        <v>337</v>
      </c>
      <c r="H4" s="46" t="s">
        <v>338</v>
      </c>
      <c r="I4" s="46" t="s">
        <v>339</v>
      </c>
      <c r="J4" s="46" t="s">
        <v>340</v>
      </c>
    </row>
    <row r="5" ht="46.5" customHeight="1" spans="1:10">
      <c r="A5" s="46"/>
      <c r="B5" s="46"/>
      <c r="C5" s="46"/>
      <c r="D5" s="46"/>
      <c r="E5" s="46"/>
      <c r="F5" s="46"/>
      <c r="G5" s="46"/>
      <c r="H5" s="46"/>
      <c r="I5" s="46"/>
      <c r="J5" s="46"/>
    </row>
    <row r="6" ht="20.25" customHeight="1" spans="1:10">
      <c r="A6" s="47">
        <v>1</v>
      </c>
      <c r="B6" s="47">
        <v>2</v>
      </c>
      <c r="C6" s="47">
        <v>3</v>
      </c>
      <c r="D6" s="47">
        <v>4</v>
      </c>
      <c r="E6" s="47">
        <v>5</v>
      </c>
      <c r="F6" s="47">
        <v>6</v>
      </c>
      <c r="G6" s="47">
        <v>7</v>
      </c>
      <c r="H6" s="47">
        <v>8</v>
      </c>
      <c r="I6" s="47">
        <v>9</v>
      </c>
      <c r="J6" s="47">
        <v>10</v>
      </c>
    </row>
    <row r="7" ht="20.25" customHeight="1" spans="1:10">
      <c r="A7" s="39" t="s">
        <v>56</v>
      </c>
      <c r="B7" s="39"/>
      <c r="C7" s="39"/>
      <c r="E7" s="52"/>
      <c r="F7" s="52"/>
      <c r="G7" s="52"/>
      <c r="H7" s="52"/>
      <c r="I7" s="52"/>
      <c r="J7" s="52"/>
    </row>
    <row r="8" ht="87" customHeight="1" spans="1:10">
      <c r="A8" s="62" t="s">
        <v>309</v>
      </c>
      <c r="B8" s="39" t="s">
        <v>341</v>
      </c>
      <c r="C8" s="43"/>
      <c r="D8" s="43"/>
      <c r="E8" s="52"/>
      <c r="F8" s="52"/>
      <c r="G8" s="52"/>
      <c r="H8" s="52"/>
      <c r="I8" s="52"/>
      <c r="J8" s="52"/>
    </row>
    <row r="9" ht="20.25" customHeight="1" spans="1:10">
      <c r="A9" s="39"/>
      <c r="B9" s="39"/>
      <c r="C9" s="39" t="s">
        <v>342</v>
      </c>
      <c r="D9" s="63" t="s">
        <v>343</v>
      </c>
      <c r="E9" s="64" t="s">
        <v>344</v>
      </c>
      <c r="F9" s="53" t="s">
        <v>345</v>
      </c>
      <c r="G9" s="43" t="s">
        <v>346</v>
      </c>
      <c r="H9" s="53" t="s">
        <v>347</v>
      </c>
      <c r="I9" s="53" t="s">
        <v>348</v>
      </c>
      <c r="J9" s="64" t="s">
        <v>349</v>
      </c>
    </row>
    <row r="10" ht="20.25" customHeight="1" spans="1:10">
      <c r="A10" s="39"/>
      <c r="B10" s="39"/>
      <c r="C10" s="39" t="s">
        <v>342</v>
      </c>
      <c r="D10" s="63" t="s">
        <v>350</v>
      </c>
      <c r="E10" s="64" t="s">
        <v>351</v>
      </c>
      <c r="F10" s="53" t="s">
        <v>352</v>
      </c>
      <c r="G10" s="43" t="s">
        <v>353</v>
      </c>
      <c r="H10" s="53" t="s">
        <v>354</v>
      </c>
      <c r="I10" s="53" t="s">
        <v>348</v>
      </c>
      <c r="J10" s="64" t="s">
        <v>355</v>
      </c>
    </row>
    <row r="11" ht="20.25" customHeight="1" spans="1:10">
      <c r="A11" s="39"/>
      <c r="B11" s="39"/>
      <c r="C11" s="39" t="s">
        <v>342</v>
      </c>
      <c r="D11" s="63" t="s">
        <v>356</v>
      </c>
      <c r="E11" s="64" t="s">
        <v>357</v>
      </c>
      <c r="F11" s="53" t="s">
        <v>358</v>
      </c>
      <c r="G11" s="43" t="s">
        <v>359</v>
      </c>
      <c r="H11" s="53" t="s">
        <v>354</v>
      </c>
      <c r="I11" s="53" t="s">
        <v>348</v>
      </c>
      <c r="J11" s="64" t="s">
        <v>360</v>
      </c>
    </row>
    <row r="12" ht="20.25" customHeight="1" spans="1:10">
      <c r="A12" s="39"/>
      <c r="B12" s="39"/>
      <c r="C12" s="39" t="s">
        <v>361</v>
      </c>
      <c r="D12" s="63" t="s">
        <v>362</v>
      </c>
      <c r="E12" s="64" t="s">
        <v>363</v>
      </c>
      <c r="F12" s="53" t="s">
        <v>358</v>
      </c>
      <c r="G12" s="43" t="s">
        <v>364</v>
      </c>
      <c r="H12" s="53" t="s">
        <v>354</v>
      </c>
      <c r="I12" s="53" t="s">
        <v>348</v>
      </c>
      <c r="J12" s="64" t="s">
        <v>365</v>
      </c>
    </row>
    <row r="13" ht="20.25" customHeight="1" spans="1:10">
      <c r="A13" s="39"/>
      <c r="B13" s="39"/>
      <c r="C13" s="39" t="s">
        <v>366</v>
      </c>
      <c r="D13" s="63" t="s">
        <v>367</v>
      </c>
      <c r="E13" s="64" t="s">
        <v>368</v>
      </c>
      <c r="F13" s="53" t="s">
        <v>358</v>
      </c>
      <c r="G13" s="43" t="s">
        <v>359</v>
      </c>
      <c r="H13" s="53" t="s">
        <v>354</v>
      </c>
      <c r="I13" s="53" t="s">
        <v>348</v>
      </c>
      <c r="J13" s="64" t="s">
        <v>369</v>
      </c>
    </row>
    <row r="14" ht="49" customHeight="1" spans="1:10">
      <c r="A14" s="62" t="s">
        <v>321</v>
      </c>
      <c r="B14" s="39" t="s">
        <v>370</v>
      </c>
      <c r="C14" s="39"/>
      <c r="D14" s="39"/>
      <c r="E14" s="39"/>
      <c r="F14" s="39"/>
      <c r="G14" s="39"/>
      <c r="H14" s="39"/>
      <c r="I14" s="39"/>
      <c r="J14" s="39"/>
    </row>
    <row r="15" ht="20.25" customHeight="1" spans="1:10">
      <c r="A15" s="39"/>
      <c r="B15" s="39"/>
      <c r="C15" s="39" t="s">
        <v>342</v>
      </c>
      <c r="D15" s="63" t="s">
        <v>343</v>
      </c>
      <c r="E15" s="64" t="s">
        <v>371</v>
      </c>
      <c r="F15" s="53" t="s">
        <v>358</v>
      </c>
      <c r="G15" s="43" t="s">
        <v>47</v>
      </c>
      <c r="H15" s="53" t="s">
        <v>372</v>
      </c>
      <c r="I15" s="53" t="s">
        <v>348</v>
      </c>
      <c r="J15" s="64" t="s">
        <v>373</v>
      </c>
    </row>
    <row r="16" ht="47" customHeight="1" spans="1:10">
      <c r="A16" s="39"/>
      <c r="B16" s="39"/>
      <c r="C16" s="39" t="s">
        <v>342</v>
      </c>
      <c r="D16" s="63" t="s">
        <v>350</v>
      </c>
      <c r="E16" s="64" t="s">
        <v>374</v>
      </c>
      <c r="F16" s="53" t="s">
        <v>352</v>
      </c>
      <c r="G16" s="43" t="s">
        <v>353</v>
      </c>
      <c r="H16" s="53" t="s">
        <v>354</v>
      </c>
      <c r="I16" s="53" t="s">
        <v>348</v>
      </c>
      <c r="J16" s="64" t="s">
        <v>375</v>
      </c>
    </row>
    <row r="17" ht="56" customHeight="1" spans="1:10">
      <c r="A17" s="39"/>
      <c r="B17" s="39"/>
      <c r="C17" s="39" t="s">
        <v>342</v>
      </c>
      <c r="D17" s="63" t="s">
        <v>356</v>
      </c>
      <c r="E17" s="64" t="s">
        <v>376</v>
      </c>
      <c r="F17" s="53" t="s">
        <v>358</v>
      </c>
      <c r="G17" s="43" t="s">
        <v>377</v>
      </c>
      <c r="H17" s="53" t="s">
        <v>354</v>
      </c>
      <c r="I17" s="53" t="s">
        <v>348</v>
      </c>
      <c r="J17" s="64" t="s">
        <v>378</v>
      </c>
    </row>
    <row r="18" ht="66" customHeight="1" spans="1:10">
      <c r="A18" s="39"/>
      <c r="B18" s="39"/>
      <c r="C18" s="39" t="s">
        <v>361</v>
      </c>
      <c r="D18" s="63" t="s">
        <v>362</v>
      </c>
      <c r="E18" s="64" t="s">
        <v>379</v>
      </c>
      <c r="F18" s="53" t="s">
        <v>358</v>
      </c>
      <c r="G18" s="43" t="s">
        <v>364</v>
      </c>
      <c r="H18" s="53" t="s">
        <v>354</v>
      </c>
      <c r="I18" s="53" t="s">
        <v>348</v>
      </c>
      <c r="J18" s="64" t="s">
        <v>380</v>
      </c>
    </row>
    <row r="19" ht="67" customHeight="1" spans="1:10">
      <c r="A19" s="39"/>
      <c r="B19" s="39"/>
      <c r="C19" s="39" t="s">
        <v>366</v>
      </c>
      <c r="D19" s="63" t="s">
        <v>367</v>
      </c>
      <c r="E19" s="64" t="s">
        <v>367</v>
      </c>
      <c r="F19" s="53" t="s">
        <v>358</v>
      </c>
      <c r="G19" s="43" t="s">
        <v>359</v>
      </c>
      <c r="H19" s="53" t="s">
        <v>354</v>
      </c>
      <c r="I19" s="53" t="s">
        <v>348</v>
      </c>
      <c r="J19" s="64" t="s">
        <v>381</v>
      </c>
    </row>
    <row r="20" ht="81" customHeight="1" spans="1:10">
      <c r="A20" s="62" t="s">
        <v>307</v>
      </c>
      <c r="B20" s="39" t="s">
        <v>382</v>
      </c>
      <c r="C20" s="39"/>
      <c r="D20" s="39"/>
      <c r="E20" s="39"/>
      <c r="F20" s="39"/>
      <c r="G20" s="39"/>
      <c r="H20" s="39"/>
      <c r="I20" s="39"/>
      <c r="J20" s="39"/>
    </row>
    <row r="21" ht="20.25" customHeight="1" spans="1:10">
      <c r="A21" s="39"/>
      <c r="B21" s="39"/>
      <c r="C21" s="39" t="s">
        <v>342</v>
      </c>
      <c r="D21" s="63" t="s">
        <v>343</v>
      </c>
      <c r="E21" s="64" t="s">
        <v>383</v>
      </c>
      <c r="F21" s="53" t="s">
        <v>358</v>
      </c>
      <c r="G21" s="43" t="s">
        <v>384</v>
      </c>
      <c r="H21" s="53" t="s">
        <v>385</v>
      </c>
      <c r="I21" s="53" t="s">
        <v>348</v>
      </c>
      <c r="J21" s="64" t="s">
        <v>386</v>
      </c>
    </row>
    <row r="22" ht="20.25" customHeight="1" spans="1:10">
      <c r="A22" s="39"/>
      <c r="B22" s="39"/>
      <c r="C22" s="39" t="s">
        <v>342</v>
      </c>
      <c r="D22" s="63" t="s">
        <v>350</v>
      </c>
      <c r="E22" s="64" t="s">
        <v>387</v>
      </c>
      <c r="F22" s="53" t="s">
        <v>358</v>
      </c>
      <c r="G22" s="43" t="s">
        <v>359</v>
      </c>
      <c r="H22" s="53" t="s">
        <v>354</v>
      </c>
      <c r="I22" s="53" t="s">
        <v>348</v>
      </c>
      <c r="J22" s="64" t="s">
        <v>388</v>
      </c>
    </row>
    <row r="23" ht="20.25" customHeight="1" spans="1:10">
      <c r="A23" s="39"/>
      <c r="B23" s="39"/>
      <c r="C23" s="39" t="s">
        <v>342</v>
      </c>
      <c r="D23" s="63" t="s">
        <v>356</v>
      </c>
      <c r="E23" s="64" t="s">
        <v>389</v>
      </c>
      <c r="F23" s="53" t="s">
        <v>358</v>
      </c>
      <c r="G23" s="43" t="s">
        <v>364</v>
      </c>
      <c r="H23" s="53" t="s">
        <v>354</v>
      </c>
      <c r="I23" s="53" t="s">
        <v>348</v>
      </c>
      <c r="J23" s="64" t="s">
        <v>390</v>
      </c>
    </row>
    <row r="24" ht="29" customHeight="1" spans="1:10">
      <c r="A24" s="39"/>
      <c r="B24" s="39"/>
      <c r="C24" s="39" t="s">
        <v>361</v>
      </c>
      <c r="D24" s="63" t="s">
        <v>362</v>
      </c>
      <c r="E24" s="64" t="s">
        <v>391</v>
      </c>
      <c r="F24" s="53" t="s">
        <v>358</v>
      </c>
      <c r="G24" s="43" t="s">
        <v>392</v>
      </c>
      <c r="H24" s="53" t="s">
        <v>393</v>
      </c>
      <c r="I24" s="53" t="s">
        <v>348</v>
      </c>
      <c r="J24" s="64" t="s">
        <v>394</v>
      </c>
    </row>
    <row r="25" ht="20.25" customHeight="1" spans="1:10">
      <c r="A25" s="39"/>
      <c r="B25" s="39"/>
      <c r="C25" s="39" t="s">
        <v>366</v>
      </c>
      <c r="D25" s="63" t="s">
        <v>367</v>
      </c>
      <c r="E25" s="64" t="s">
        <v>395</v>
      </c>
      <c r="F25" s="53" t="s">
        <v>358</v>
      </c>
      <c r="G25" s="43" t="s">
        <v>396</v>
      </c>
      <c r="H25" s="53" t="s">
        <v>354</v>
      </c>
      <c r="I25" s="53" t="s">
        <v>348</v>
      </c>
      <c r="J25" s="64" t="s">
        <v>397</v>
      </c>
    </row>
    <row r="26" ht="57" customHeight="1" spans="1:10">
      <c r="A26" s="62" t="s">
        <v>325</v>
      </c>
      <c r="B26" s="39" t="s">
        <v>398</v>
      </c>
      <c r="C26" s="39"/>
      <c r="D26" s="39"/>
      <c r="E26" s="39"/>
      <c r="F26" s="39"/>
      <c r="G26" s="39"/>
      <c r="H26" s="39"/>
      <c r="I26" s="39"/>
      <c r="J26" s="39"/>
    </row>
    <row r="27" ht="20.25" customHeight="1" spans="1:10">
      <c r="A27" s="39"/>
      <c r="B27" s="39"/>
      <c r="C27" s="39" t="s">
        <v>342</v>
      </c>
      <c r="D27" s="63" t="s">
        <v>343</v>
      </c>
      <c r="E27" s="64" t="s">
        <v>399</v>
      </c>
      <c r="F27" s="53" t="s">
        <v>358</v>
      </c>
      <c r="G27" s="43" t="s">
        <v>48</v>
      </c>
      <c r="H27" s="53" t="s">
        <v>400</v>
      </c>
      <c r="I27" s="53" t="s">
        <v>348</v>
      </c>
      <c r="J27" s="64" t="s">
        <v>401</v>
      </c>
    </row>
    <row r="28" ht="45" customHeight="1" spans="1:10">
      <c r="A28" s="39"/>
      <c r="B28" s="39"/>
      <c r="C28" s="39" t="s">
        <v>342</v>
      </c>
      <c r="D28" s="63" t="s">
        <v>350</v>
      </c>
      <c r="E28" s="64" t="s">
        <v>374</v>
      </c>
      <c r="F28" s="53" t="s">
        <v>352</v>
      </c>
      <c r="G28" s="43" t="s">
        <v>353</v>
      </c>
      <c r="H28" s="53" t="s">
        <v>354</v>
      </c>
      <c r="I28" s="53" t="s">
        <v>348</v>
      </c>
      <c r="J28" s="64" t="s">
        <v>402</v>
      </c>
    </row>
    <row r="29" ht="39" customHeight="1" spans="1:10">
      <c r="A29" s="39"/>
      <c r="B29" s="39"/>
      <c r="C29" s="39" t="s">
        <v>342</v>
      </c>
      <c r="D29" s="63" t="s">
        <v>356</v>
      </c>
      <c r="E29" s="64" t="s">
        <v>403</v>
      </c>
      <c r="F29" s="53" t="s">
        <v>352</v>
      </c>
      <c r="G29" s="43" t="s">
        <v>359</v>
      </c>
      <c r="H29" s="53" t="s">
        <v>354</v>
      </c>
      <c r="I29" s="53" t="s">
        <v>348</v>
      </c>
      <c r="J29" s="64" t="s">
        <v>404</v>
      </c>
    </row>
    <row r="30" ht="27" customHeight="1" spans="1:10">
      <c r="A30" s="39"/>
      <c r="B30" s="39"/>
      <c r="C30" s="39" t="s">
        <v>361</v>
      </c>
      <c r="D30" s="63" t="s">
        <v>405</v>
      </c>
      <c r="E30" s="64" t="s">
        <v>406</v>
      </c>
      <c r="F30" s="53" t="s">
        <v>358</v>
      </c>
      <c r="G30" s="43" t="s">
        <v>50</v>
      </c>
      <c r="H30" s="53" t="s">
        <v>407</v>
      </c>
      <c r="I30" s="53" t="s">
        <v>348</v>
      </c>
      <c r="J30" s="64" t="s">
        <v>408</v>
      </c>
    </row>
    <row r="31" ht="20.25" customHeight="1" spans="1:10">
      <c r="A31" s="39"/>
      <c r="B31" s="39"/>
      <c r="C31" s="39" t="s">
        <v>366</v>
      </c>
      <c r="D31" s="63" t="s">
        <v>367</v>
      </c>
      <c r="E31" s="64" t="s">
        <v>409</v>
      </c>
      <c r="F31" s="53" t="s">
        <v>358</v>
      </c>
      <c r="G31" s="43" t="s">
        <v>396</v>
      </c>
      <c r="H31" s="53" t="s">
        <v>354</v>
      </c>
      <c r="I31" s="53" t="s">
        <v>348</v>
      </c>
      <c r="J31" s="64" t="s">
        <v>410</v>
      </c>
    </row>
    <row r="32" ht="50" customHeight="1" spans="1:10">
      <c r="A32" s="62" t="s">
        <v>284</v>
      </c>
      <c r="B32" s="39" t="s">
        <v>411</v>
      </c>
      <c r="C32" s="39"/>
      <c r="D32" s="39"/>
      <c r="E32" s="39"/>
      <c r="F32" s="39"/>
      <c r="G32" s="39"/>
      <c r="H32" s="39"/>
      <c r="I32" s="39"/>
      <c r="J32" s="39"/>
    </row>
    <row r="33" ht="20.25" customHeight="1" spans="1:10">
      <c r="A33" s="39"/>
      <c r="B33" s="39"/>
      <c r="C33" s="39" t="s">
        <v>342</v>
      </c>
      <c r="D33" s="63" t="s">
        <v>343</v>
      </c>
      <c r="E33" s="64" t="s">
        <v>412</v>
      </c>
      <c r="F33" s="53" t="s">
        <v>358</v>
      </c>
      <c r="G33" s="43" t="s">
        <v>413</v>
      </c>
      <c r="H33" s="53" t="s">
        <v>385</v>
      </c>
      <c r="I33" s="53" t="s">
        <v>348</v>
      </c>
      <c r="J33" s="64" t="s">
        <v>414</v>
      </c>
    </row>
    <row r="34" ht="20.25" customHeight="1" spans="1:10">
      <c r="A34" s="39"/>
      <c r="B34" s="39"/>
      <c r="C34" s="39" t="s">
        <v>342</v>
      </c>
      <c r="D34" s="63" t="s">
        <v>350</v>
      </c>
      <c r="E34" s="64" t="s">
        <v>415</v>
      </c>
      <c r="F34" s="53" t="s">
        <v>352</v>
      </c>
      <c r="G34" s="43" t="s">
        <v>353</v>
      </c>
      <c r="H34" s="53" t="s">
        <v>354</v>
      </c>
      <c r="I34" s="53" t="s">
        <v>348</v>
      </c>
      <c r="J34" s="64" t="s">
        <v>416</v>
      </c>
    </row>
    <row r="35" ht="20.25" customHeight="1" spans="1:10">
      <c r="A35" s="39"/>
      <c r="B35" s="39"/>
      <c r="C35" s="39" t="s">
        <v>342</v>
      </c>
      <c r="D35" s="63" t="s">
        <v>356</v>
      </c>
      <c r="E35" s="64" t="s">
        <v>417</v>
      </c>
      <c r="F35" s="53" t="s">
        <v>358</v>
      </c>
      <c r="G35" s="43" t="s">
        <v>364</v>
      </c>
      <c r="H35" s="53" t="s">
        <v>354</v>
      </c>
      <c r="I35" s="53" t="s">
        <v>348</v>
      </c>
      <c r="J35" s="64" t="s">
        <v>418</v>
      </c>
    </row>
    <row r="36" ht="20.25" customHeight="1" spans="1:10">
      <c r="A36" s="39"/>
      <c r="B36" s="39"/>
      <c r="C36" s="39" t="s">
        <v>361</v>
      </c>
      <c r="D36" s="63" t="s">
        <v>362</v>
      </c>
      <c r="E36" s="64" t="s">
        <v>419</v>
      </c>
      <c r="F36" s="53" t="s">
        <v>358</v>
      </c>
      <c r="G36" s="43" t="s">
        <v>47</v>
      </c>
      <c r="H36" s="53" t="s">
        <v>420</v>
      </c>
      <c r="I36" s="53" t="s">
        <v>348</v>
      </c>
      <c r="J36" s="64" t="s">
        <v>421</v>
      </c>
    </row>
    <row r="37" ht="20.25" customHeight="1" spans="1:10">
      <c r="A37" s="39"/>
      <c r="B37" s="39"/>
      <c r="C37" s="39" t="s">
        <v>366</v>
      </c>
      <c r="D37" s="63" t="s">
        <v>367</v>
      </c>
      <c r="E37" s="64" t="s">
        <v>367</v>
      </c>
      <c r="F37" s="53" t="s">
        <v>358</v>
      </c>
      <c r="G37" s="43" t="s">
        <v>396</v>
      </c>
      <c r="H37" s="53" t="s">
        <v>354</v>
      </c>
      <c r="I37" s="53" t="s">
        <v>348</v>
      </c>
      <c r="J37" s="64" t="s">
        <v>422</v>
      </c>
    </row>
    <row r="38" ht="94" customHeight="1" spans="1:10">
      <c r="A38" s="62" t="s">
        <v>297</v>
      </c>
      <c r="B38" s="39" t="s">
        <v>423</v>
      </c>
      <c r="C38" s="39"/>
      <c r="D38" s="39"/>
      <c r="E38" s="39"/>
      <c r="F38" s="39"/>
      <c r="G38" s="39"/>
      <c r="H38" s="39"/>
      <c r="I38" s="39"/>
      <c r="J38" s="39"/>
    </row>
    <row r="39" ht="20.25" customHeight="1" spans="1:10">
      <c r="A39" s="39"/>
      <c r="B39" s="39"/>
      <c r="C39" s="39" t="s">
        <v>342</v>
      </c>
      <c r="D39" s="63" t="s">
        <v>343</v>
      </c>
      <c r="E39" s="64" t="s">
        <v>424</v>
      </c>
      <c r="F39" s="53" t="s">
        <v>358</v>
      </c>
      <c r="G39" s="43" t="s">
        <v>353</v>
      </c>
      <c r="H39" s="53" t="s">
        <v>385</v>
      </c>
      <c r="I39" s="53" t="s">
        <v>348</v>
      </c>
      <c r="J39" s="64" t="s">
        <v>425</v>
      </c>
    </row>
    <row r="40" ht="20.25" customHeight="1" spans="1:10">
      <c r="A40" s="39"/>
      <c r="B40" s="39"/>
      <c r="C40" s="39" t="s">
        <v>342</v>
      </c>
      <c r="D40" s="63" t="s">
        <v>350</v>
      </c>
      <c r="E40" s="64" t="s">
        <v>426</v>
      </c>
      <c r="F40" s="53" t="s">
        <v>358</v>
      </c>
      <c r="G40" s="43" t="s">
        <v>359</v>
      </c>
      <c r="H40" s="53" t="s">
        <v>354</v>
      </c>
      <c r="I40" s="53" t="s">
        <v>348</v>
      </c>
      <c r="J40" s="64" t="s">
        <v>427</v>
      </c>
    </row>
    <row r="41" ht="20.25" customHeight="1" spans="1:10">
      <c r="A41" s="39"/>
      <c r="B41" s="39"/>
      <c r="C41" s="39" t="s">
        <v>342</v>
      </c>
      <c r="D41" s="63" t="s">
        <v>356</v>
      </c>
      <c r="E41" s="64" t="s">
        <v>428</v>
      </c>
      <c r="F41" s="53" t="s">
        <v>352</v>
      </c>
      <c r="G41" s="43" t="s">
        <v>353</v>
      </c>
      <c r="H41" s="53" t="s">
        <v>354</v>
      </c>
      <c r="I41" s="53" t="s">
        <v>348</v>
      </c>
      <c r="J41" s="64" t="s">
        <v>429</v>
      </c>
    </row>
    <row r="42" ht="20.25" customHeight="1" spans="1:10">
      <c r="A42" s="39"/>
      <c r="B42" s="39"/>
      <c r="C42" s="39" t="s">
        <v>361</v>
      </c>
      <c r="D42" s="63" t="s">
        <v>362</v>
      </c>
      <c r="E42" s="64" t="s">
        <v>430</v>
      </c>
      <c r="F42" s="53" t="s">
        <v>358</v>
      </c>
      <c r="G42" s="43" t="s">
        <v>431</v>
      </c>
      <c r="H42" s="53" t="s">
        <v>393</v>
      </c>
      <c r="I42" s="53" t="s">
        <v>348</v>
      </c>
      <c r="J42" s="64" t="s">
        <v>432</v>
      </c>
    </row>
    <row r="43" ht="20.25" customHeight="1" spans="1:10">
      <c r="A43" s="39"/>
      <c r="B43" s="39"/>
      <c r="C43" s="39" t="s">
        <v>366</v>
      </c>
      <c r="D43" s="63" t="s">
        <v>367</v>
      </c>
      <c r="E43" s="64" t="s">
        <v>433</v>
      </c>
      <c r="F43" s="53" t="s">
        <v>358</v>
      </c>
      <c r="G43" s="43" t="s">
        <v>359</v>
      </c>
      <c r="H43" s="53" t="s">
        <v>354</v>
      </c>
      <c r="I43" s="53" t="s">
        <v>348</v>
      </c>
      <c r="J43" s="64" t="s">
        <v>434</v>
      </c>
    </row>
    <row r="44" ht="120" customHeight="1" spans="1:10">
      <c r="A44" s="62" t="s">
        <v>299</v>
      </c>
      <c r="B44" s="39" t="s">
        <v>435</v>
      </c>
      <c r="C44" s="39"/>
      <c r="D44" s="39"/>
      <c r="E44" s="39"/>
      <c r="F44" s="39"/>
      <c r="G44" s="39"/>
      <c r="H44" s="39"/>
      <c r="I44" s="39"/>
      <c r="J44" s="39"/>
    </row>
    <row r="45" ht="20.25" customHeight="1" spans="1:10">
      <c r="A45" s="39"/>
      <c r="B45" s="39"/>
      <c r="C45" s="39" t="s">
        <v>342</v>
      </c>
      <c r="D45" s="63" t="s">
        <v>343</v>
      </c>
      <c r="E45" s="64" t="s">
        <v>436</v>
      </c>
      <c r="F45" s="53" t="s">
        <v>358</v>
      </c>
      <c r="G45" s="43" t="s">
        <v>437</v>
      </c>
      <c r="H45" s="53" t="s">
        <v>385</v>
      </c>
      <c r="I45" s="53" t="s">
        <v>348</v>
      </c>
      <c r="J45" s="64" t="s">
        <v>438</v>
      </c>
    </row>
    <row r="46" ht="20.25" customHeight="1" spans="1:10">
      <c r="A46" s="39"/>
      <c r="B46" s="39"/>
      <c r="C46" s="39" t="s">
        <v>342</v>
      </c>
      <c r="D46" s="63" t="s">
        <v>350</v>
      </c>
      <c r="E46" s="64" t="s">
        <v>439</v>
      </c>
      <c r="F46" s="53" t="s">
        <v>352</v>
      </c>
      <c r="G46" s="43" t="s">
        <v>353</v>
      </c>
      <c r="H46" s="53" t="s">
        <v>354</v>
      </c>
      <c r="I46" s="53" t="s">
        <v>348</v>
      </c>
      <c r="J46" s="64" t="s">
        <v>440</v>
      </c>
    </row>
    <row r="47" ht="20.25" customHeight="1" spans="1:10">
      <c r="A47" s="39"/>
      <c r="B47" s="39"/>
      <c r="C47" s="39" t="s">
        <v>342</v>
      </c>
      <c r="D47" s="63" t="s">
        <v>356</v>
      </c>
      <c r="E47" s="64" t="s">
        <v>441</v>
      </c>
      <c r="F47" s="53" t="s">
        <v>358</v>
      </c>
      <c r="G47" s="43" t="s">
        <v>364</v>
      </c>
      <c r="H47" s="53" t="s">
        <v>354</v>
      </c>
      <c r="I47" s="53" t="s">
        <v>348</v>
      </c>
      <c r="J47" s="64" t="s">
        <v>418</v>
      </c>
    </row>
    <row r="48" ht="20.25" customHeight="1" spans="1:10">
      <c r="A48" s="39"/>
      <c r="B48" s="39"/>
      <c r="C48" s="39" t="s">
        <v>361</v>
      </c>
      <c r="D48" s="63" t="s">
        <v>362</v>
      </c>
      <c r="E48" s="64" t="s">
        <v>442</v>
      </c>
      <c r="F48" s="53" t="s">
        <v>358</v>
      </c>
      <c r="G48" s="43" t="s">
        <v>359</v>
      </c>
      <c r="H48" s="53" t="s">
        <v>354</v>
      </c>
      <c r="I48" s="53" t="s">
        <v>348</v>
      </c>
      <c r="J48" s="64" t="s">
        <v>443</v>
      </c>
    </row>
    <row r="49" ht="20.25" customHeight="1" spans="1:10">
      <c r="A49" s="39"/>
      <c r="B49" s="39"/>
      <c r="C49" s="39" t="s">
        <v>366</v>
      </c>
      <c r="D49" s="63" t="s">
        <v>367</v>
      </c>
      <c r="E49" s="64" t="s">
        <v>444</v>
      </c>
      <c r="F49" s="53" t="s">
        <v>358</v>
      </c>
      <c r="G49" s="43" t="s">
        <v>359</v>
      </c>
      <c r="H49" s="53" t="s">
        <v>354</v>
      </c>
      <c r="I49" s="53" t="s">
        <v>348</v>
      </c>
      <c r="J49" s="64" t="s">
        <v>445</v>
      </c>
    </row>
    <row r="50" ht="60" customHeight="1" spans="1:10">
      <c r="A50" s="62" t="s">
        <v>282</v>
      </c>
      <c r="B50" s="39" t="s">
        <v>446</v>
      </c>
      <c r="C50" s="39"/>
      <c r="D50" s="39"/>
      <c r="E50" s="39"/>
      <c r="F50" s="39"/>
      <c r="G50" s="39"/>
      <c r="H50" s="39"/>
      <c r="I50" s="39"/>
      <c r="J50" s="39"/>
    </row>
    <row r="51" ht="20.25" customHeight="1" spans="1:10">
      <c r="A51" s="39"/>
      <c r="B51" s="39"/>
      <c r="C51" s="39" t="s">
        <v>342</v>
      </c>
      <c r="D51" s="63" t="s">
        <v>343</v>
      </c>
      <c r="E51" s="64" t="s">
        <v>383</v>
      </c>
      <c r="F51" s="53" t="s">
        <v>352</v>
      </c>
      <c r="G51" s="43" t="s">
        <v>447</v>
      </c>
      <c r="H51" s="53" t="s">
        <v>385</v>
      </c>
      <c r="I51" s="53" t="s">
        <v>348</v>
      </c>
      <c r="J51" s="64" t="s">
        <v>386</v>
      </c>
    </row>
    <row r="52" ht="20.25" customHeight="1" spans="1:10">
      <c r="A52" s="39"/>
      <c r="B52" s="39"/>
      <c r="C52" s="39" t="s">
        <v>342</v>
      </c>
      <c r="D52" s="63" t="s">
        <v>350</v>
      </c>
      <c r="E52" s="64" t="s">
        <v>448</v>
      </c>
      <c r="F52" s="53" t="s">
        <v>358</v>
      </c>
      <c r="G52" s="43" t="s">
        <v>359</v>
      </c>
      <c r="H52" s="53" t="s">
        <v>354</v>
      </c>
      <c r="I52" s="53" t="s">
        <v>348</v>
      </c>
      <c r="J52" s="64" t="s">
        <v>449</v>
      </c>
    </row>
    <row r="53" ht="20.25" customHeight="1" spans="1:10">
      <c r="A53" s="39"/>
      <c r="B53" s="39"/>
      <c r="C53" s="39" t="s">
        <v>342</v>
      </c>
      <c r="D53" s="63" t="s">
        <v>356</v>
      </c>
      <c r="E53" s="64" t="s">
        <v>389</v>
      </c>
      <c r="F53" s="53" t="s">
        <v>352</v>
      </c>
      <c r="G53" s="43" t="s">
        <v>353</v>
      </c>
      <c r="H53" s="53" t="s">
        <v>354</v>
      </c>
      <c r="I53" s="53" t="s">
        <v>348</v>
      </c>
      <c r="J53" s="64" t="s">
        <v>390</v>
      </c>
    </row>
    <row r="54" ht="20.25" customHeight="1" spans="1:10">
      <c r="A54" s="39"/>
      <c r="B54" s="39"/>
      <c r="C54" s="39" t="s">
        <v>361</v>
      </c>
      <c r="D54" s="63" t="s">
        <v>362</v>
      </c>
      <c r="E54" s="64" t="s">
        <v>450</v>
      </c>
      <c r="F54" s="53" t="s">
        <v>358</v>
      </c>
      <c r="G54" s="43" t="s">
        <v>451</v>
      </c>
      <c r="H54" s="53" t="s">
        <v>354</v>
      </c>
      <c r="I54" s="53" t="s">
        <v>348</v>
      </c>
      <c r="J54" s="64" t="s">
        <v>452</v>
      </c>
    </row>
    <row r="55" ht="20.25" customHeight="1" spans="1:10">
      <c r="A55" s="39"/>
      <c r="B55" s="39"/>
      <c r="C55" s="39" t="s">
        <v>366</v>
      </c>
      <c r="D55" s="63" t="s">
        <v>367</v>
      </c>
      <c r="E55" s="64" t="s">
        <v>395</v>
      </c>
      <c r="F55" s="53" t="s">
        <v>358</v>
      </c>
      <c r="G55" s="43" t="s">
        <v>359</v>
      </c>
      <c r="H55" s="53" t="s">
        <v>354</v>
      </c>
      <c r="I55" s="53" t="s">
        <v>348</v>
      </c>
      <c r="J55" s="64" t="s">
        <v>397</v>
      </c>
    </row>
    <row r="56" ht="67" customHeight="1" spans="1:10">
      <c r="A56" s="62" t="s">
        <v>277</v>
      </c>
      <c r="B56" s="39" t="s">
        <v>453</v>
      </c>
      <c r="C56" s="39"/>
      <c r="D56" s="39"/>
      <c r="E56" s="39"/>
      <c r="F56" s="39"/>
      <c r="G56" s="39"/>
      <c r="H56" s="39"/>
      <c r="I56" s="39"/>
      <c r="J56" s="39"/>
    </row>
    <row r="57" ht="20.25" customHeight="1" spans="1:10">
      <c r="A57" s="39"/>
      <c r="B57" s="39"/>
      <c r="C57" s="39" t="s">
        <v>342</v>
      </c>
      <c r="D57" s="63" t="s">
        <v>343</v>
      </c>
      <c r="E57" s="64" t="s">
        <v>454</v>
      </c>
      <c r="F57" s="53" t="s">
        <v>358</v>
      </c>
      <c r="G57" s="43" t="s">
        <v>447</v>
      </c>
      <c r="H57" s="53" t="s">
        <v>372</v>
      </c>
      <c r="I57" s="53" t="s">
        <v>348</v>
      </c>
      <c r="J57" s="64" t="s">
        <v>455</v>
      </c>
    </row>
    <row r="58" ht="20.25" customHeight="1" spans="1:10">
      <c r="A58" s="39"/>
      <c r="B58" s="39"/>
      <c r="C58" s="39" t="s">
        <v>342</v>
      </c>
      <c r="D58" s="63" t="s">
        <v>350</v>
      </c>
      <c r="E58" s="64" t="s">
        <v>456</v>
      </c>
      <c r="F58" s="53" t="s">
        <v>352</v>
      </c>
      <c r="G58" s="43" t="s">
        <v>353</v>
      </c>
      <c r="H58" s="53" t="s">
        <v>354</v>
      </c>
      <c r="I58" s="53" t="s">
        <v>348</v>
      </c>
      <c r="J58" s="64" t="s">
        <v>457</v>
      </c>
    </row>
    <row r="59" ht="54" customHeight="1" spans="1:10">
      <c r="A59" s="39"/>
      <c r="B59" s="39"/>
      <c r="C59" s="39" t="s">
        <v>342</v>
      </c>
      <c r="D59" s="63" t="s">
        <v>356</v>
      </c>
      <c r="E59" s="64" t="s">
        <v>458</v>
      </c>
      <c r="F59" s="53" t="s">
        <v>345</v>
      </c>
      <c r="G59" s="43" t="s">
        <v>364</v>
      </c>
      <c r="H59" s="53" t="s">
        <v>354</v>
      </c>
      <c r="I59" s="53" t="s">
        <v>348</v>
      </c>
      <c r="J59" s="64" t="s">
        <v>459</v>
      </c>
    </row>
    <row r="60" ht="20.25" customHeight="1" spans="1:10">
      <c r="A60" s="39"/>
      <c r="B60" s="39"/>
      <c r="C60" s="39" t="s">
        <v>361</v>
      </c>
      <c r="D60" s="63" t="s">
        <v>362</v>
      </c>
      <c r="E60" s="64" t="s">
        <v>460</v>
      </c>
      <c r="F60" s="53" t="s">
        <v>358</v>
      </c>
      <c r="G60" s="43" t="s">
        <v>461</v>
      </c>
      <c r="H60" s="53" t="s">
        <v>354</v>
      </c>
      <c r="I60" s="53" t="s">
        <v>348</v>
      </c>
      <c r="J60" s="64" t="s">
        <v>462</v>
      </c>
    </row>
    <row r="61" ht="20.25" customHeight="1" spans="1:10">
      <c r="A61" s="39"/>
      <c r="B61" s="39"/>
      <c r="C61" s="39" t="s">
        <v>366</v>
      </c>
      <c r="D61" s="63" t="s">
        <v>367</v>
      </c>
      <c r="E61" s="64" t="s">
        <v>463</v>
      </c>
      <c r="F61" s="53" t="s">
        <v>358</v>
      </c>
      <c r="G61" s="43" t="s">
        <v>396</v>
      </c>
      <c r="H61" s="53" t="s">
        <v>354</v>
      </c>
      <c r="I61" s="53" t="s">
        <v>348</v>
      </c>
      <c r="J61" s="64" t="s">
        <v>464</v>
      </c>
    </row>
    <row r="62" ht="153" customHeight="1" spans="1:10">
      <c r="A62" s="62" t="s">
        <v>293</v>
      </c>
      <c r="B62" s="39" t="s">
        <v>465</v>
      </c>
      <c r="C62" s="39"/>
      <c r="D62" s="39"/>
      <c r="E62" s="39"/>
      <c r="F62" s="39"/>
      <c r="G62" s="39"/>
      <c r="H62" s="39"/>
      <c r="I62" s="39"/>
      <c r="J62" s="39"/>
    </row>
    <row r="63" ht="20.25" customHeight="1" spans="1:10">
      <c r="A63" s="39"/>
      <c r="B63" s="39"/>
      <c r="C63" s="39" t="s">
        <v>342</v>
      </c>
      <c r="D63" s="63" t="s">
        <v>343</v>
      </c>
      <c r="E63" s="64" t="s">
        <v>466</v>
      </c>
      <c r="F63" s="53" t="s">
        <v>358</v>
      </c>
      <c r="G63" s="43" t="s">
        <v>431</v>
      </c>
      <c r="H63" s="53" t="s">
        <v>385</v>
      </c>
      <c r="I63" s="53" t="s">
        <v>348</v>
      </c>
      <c r="J63" s="64" t="s">
        <v>467</v>
      </c>
    </row>
    <row r="64" ht="51" customHeight="1" spans="1:10">
      <c r="A64" s="39"/>
      <c r="B64" s="39"/>
      <c r="C64" s="39" t="s">
        <v>342</v>
      </c>
      <c r="D64" s="63" t="s">
        <v>350</v>
      </c>
      <c r="E64" s="64" t="s">
        <v>468</v>
      </c>
      <c r="F64" s="53" t="s">
        <v>358</v>
      </c>
      <c r="G64" s="43" t="s">
        <v>359</v>
      </c>
      <c r="H64" s="53" t="s">
        <v>354</v>
      </c>
      <c r="I64" s="53" t="s">
        <v>348</v>
      </c>
      <c r="J64" s="64" t="s">
        <v>469</v>
      </c>
    </row>
    <row r="65" ht="64" customHeight="1" spans="1:10">
      <c r="A65" s="39"/>
      <c r="B65" s="39"/>
      <c r="C65" s="39" t="s">
        <v>342</v>
      </c>
      <c r="D65" s="63" t="s">
        <v>356</v>
      </c>
      <c r="E65" s="64" t="s">
        <v>470</v>
      </c>
      <c r="F65" s="53" t="s">
        <v>352</v>
      </c>
      <c r="G65" s="43" t="s">
        <v>359</v>
      </c>
      <c r="H65" s="53" t="s">
        <v>354</v>
      </c>
      <c r="I65" s="53" t="s">
        <v>348</v>
      </c>
      <c r="J65" s="64" t="s">
        <v>471</v>
      </c>
    </row>
    <row r="66" ht="20.25" customHeight="1" spans="1:10">
      <c r="A66" s="39"/>
      <c r="B66" s="39"/>
      <c r="C66" s="39" t="s">
        <v>361</v>
      </c>
      <c r="D66" s="63" t="s">
        <v>362</v>
      </c>
      <c r="E66" s="64" t="s">
        <v>472</v>
      </c>
      <c r="F66" s="53" t="s">
        <v>358</v>
      </c>
      <c r="G66" s="43" t="s">
        <v>359</v>
      </c>
      <c r="H66" s="53" t="s">
        <v>354</v>
      </c>
      <c r="I66" s="53" t="s">
        <v>348</v>
      </c>
      <c r="J66" s="64" t="s">
        <v>473</v>
      </c>
    </row>
    <row r="67" ht="20.25" customHeight="1" spans="1:10">
      <c r="A67" s="39"/>
      <c r="B67" s="39"/>
      <c r="C67" s="39" t="s">
        <v>366</v>
      </c>
      <c r="D67" s="63" t="s">
        <v>367</v>
      </c>
      <c r="E67" s="64" t="s">
        <v>367</v>
      </c>
      <c r="F67" s="53" t="s">
        <v>358</v>
      </c>
      <c r="G67" s="43" t="s">
        <v>396</v>
      </c>
      <c r="H67" s="53" t="s">
        <v>354</v>
      </c>
      <c r="I67" s="53" t="s">
        <v>348</v>
      </c>
      <c r="J67" s="64" t="s">
        <v>474</v>
      </c>
    </row>
    <row r="68" ht="59" customHeight="1" spans="1:10">
      <c r="A68" s="62" t="s">
        <v>323</v>
      </c>
      <c r="B68" s="39" t="s">
        <v>475</v>
      </c>
      <c r="C68" s="39"/>
      <c r="D68" s="39"/>
      <c r="E68" s="39"/>
      <c r="F68" s="39"/>
      <c r="G68" s="39"/>
      <c r="H68" s="39"/>
      <c r="I68" s="39"/>
      <c r="J68" s="39"/>
    </row>
    <row r="69" ht="20.25" customHeight="1" spans="1:10">
      <c r="A69" s="39"/>
      <c r="B69" s="39"/>
      <c r="C69" s="39" t="s">
        <v>342</v>
      </c>
      <c r="D69" s="63" t="s">
        <v>343</v>
      </c>
      <c r="E69" s="64" t="s">
        <v>476</v>
      </c>
      <c r="F69" s="53" t="s">
        <v>358</v>
      </c>
      <c r="G69" s="43" t="s">
        <v>477</v>
      </c>
      <c r="H69" s="53" t="s">
        <v>478</v>
      </c>
      <c r="I69" s="53" t="s">
        <v>348</v>
      </c>
      <c r="J69" s="64" t="s">
        <v>479</v>
      </c>
    </row>
    <row r="70" ht="20.25" customHeight="1" spans="1:10">
      <c r="A70" s="39"/>
      <c r="B70" s="39"/>
      <c r="C70" s="39" t="s">
        <v>342</v>
      </c>
      <c r="D70" s="63" t="s">
        <v>350</v>
      </c>
      <c r="E70" s="64" t="s">
        <v>480</v>
      </c>
      <c r="F70" s="53" t="s">
        <v>358</v>
      </c>
      <c r="G70" s="43" t="s">
        <v>364</v>
      </c>
      <c r="H70" s="53" t="s">
        <v>354</v>
      </c>
      <c r="I70" s="53" t="s">
        <v>348</v>
      </c>
      <c r="J70" s="64" t="s">
        <v>481</v>
      </c>
    </row>
    <row r="71" ht="20.25" customHeight="1" spans="1:10">
      <c r="A71" s="39"/>
      <c r="B71" s="39"/>
      <c r="C71" s="39" t="s">
        <v>342</v>
      </c>
      <c r="D71" s="63" t="s">
        <v>356</v>
      </c>
      <c r="E71" s="64" t="s">
        <v>403</v>
      </c>
      <c r="F71" s="53" t="s">
        <v>358</v>
      </c>
      <c r="G71" s="43" t="s">
        <v>364</v>
      </c>
      <c r="H71" s="53" t="s">
        <v>354</v>
      </c>
      <c r="I71" s="53" t="s">
        <v>348</v>
      </c>
      <c r="J71" s="64" t="s">
        <v>418</v>
      </c>
    </row>
    <row r="72" ht="20.25" customHeight="1" spans="1:10">
      <c r="A72" s="39"/>
      <c r="B72" s="39"/>
      <c r="C72" s="39" t="s">
        <v>361</v>
      </c>
      <c r="D72" s="63" t="s">
        <v>362</v>
      </c>
      <c r="E72" s="64" t="s">
        <v>482</v>
      </c>
      <c r="F72" s="53" t="s">
        <v>358</v>
      </c>
      <c r="G72" s="43" t="s">
        <v>359</v>
      </c>
      <c r="H72" s="53" t="s">
        <v>354</v>
      </c>
      <c r="I72" s="53" t="s">
        <v>348</v>
      </c>
      <c r="J72" s="64" t="s">
        <v>443</v>
      </c>
    </row>
    <row r="73" ht="20.25" customHeight="1" spans="1:10">
      <c r="A73" s="39"/>
      <c r="B73" s="39"/>
      <c r="C73" s="39" t="s">
        <v>366</v>
      </c>
      <c r="D73" s="63" t="s">
        <v>367</v>
      </c>
      <c r="E73" s="64" t="s">
        <v>483</v>
      </c>
      <c r="F73" s="53" t="s">
        <v>358</v>
      </c>
      <c r="G73" s="43" t="s">
        <v>359</v>
      </c>
      <c r="H73" s="53" t="s">
        <v>354</v>
      </c>
      <c r="I73" s="53" t="s">
        <v>348</v>
      </c>
      <c r="J73" s="64" t="s">
        <v>484</v>
      </c>
    </row>
    <row r="74" ht="147" customHeight="1" spans="1:10">
      <c r="A74" s="62" t="s">
        <v>274</v>
      </c>
      <c r="B74" s="39" t="s">
        <v>485</v>
      </c>
      <c r="C74" s="39"/>
      <c r="D74" s="39"/>
      <c r="E74" s="39"/>
      <c r="F74" s="39"/>
      <c r="G74" s="39"/>
      <c r="H74" s="39"/>
      <c r="I74" s="39"/>
      <c r="J74" s="39"/>
    </row>
    <row r="75" ht="20.25" customHeight="1" spans="1:10">
      <c r="A75" s="39"/>
      <c r="B75" s="39"/>
      <c r="C75" s="39" t="s">
        <v>342</v>
      </c>
      <c r="D75" s="63" t="s">
        <v>343</v>
      </c>
      <c r="E75" s="64" t="s">
        <v>383</v>
      </c>
      <c r="F75" s="53" t="s">
        <v>345</v>
      </c>
      <c r="G75" s="43" t="s">
        <v>486</v>
      </c>
      <c r="H75" s="53" t="s">
        <v>385</v>
      </c>
      <c r="I75" s="53" t="s">
        <v>348</v>
      </c>
      <c r="J75" s="64" t="s">
        <v>487</v>
      </c>
    </row>
    <row r="76" ht="20.25" customHeight="1" spans="1:10">
      <c r="A76" s="39"/>
      <c r="B76" s="39"/>
      <c r="C76" s="39" t="s">
        <v>342</v>
      </c>
      <c r="D76" s="63" t="s">
        <v>350</v>
      </c>
      <c r="E76" s="64" t="s">
        <v>488</v>
      </c>
      <c r="F76" s="53" t="s">
        <v>358</v>
      </c>
      <c r="G76" s="43" t="s">
        <v>359</v>
      </c>
      <c r="H76" s="53" t="s">
        <v>354</v>
      </c>
      <c r="I76" s="53" t="s">
        <v>348</v>
      </c>
      <c r="J76" s="64" t="s">
        <v>489</v>
      </c>
    </row>
    <row r="77" ht="20.25" customHeight="1" spans="1:10">
      <c r="A77" s="39"/>
      <c r="B77" s="39"/>
      <c r="C77" s="39" t="s">
        <v>342</v>
      </c>
      <c r="D77" s="63" t="s">
        <v>350</v>
      </c>
      <c r="E77" s="64" t="s">
        <v>490</v>
      </c>
      <c r="F77" s="53" t="s">
        <v>358</v>
      </c>
      <c r="G77" s="43" t="s">
        <v>359</v>
      </c>
      <c r="H77" s="53" t="s">
        <v>354</v>
      </c>
      <c r="I77" s="53" t="s">
        <v>348</v>
      </c>
      <c r="J77" s="64" t="s">
        <v>491</v>
      </c>
    </row>
    <row r="78" ht="20.25" customHeight="1" spans="1:10">
      <c r="A78" s="39"/>
      <c r="B78" s="39"/>
      <c r="C78" s="39" t="s">
        <v>361</v>
      </c>
      <c r="D78" s="63" t="s">
        <v>362</v>
      </c>
      <c r="E78" s="64" t="s">
        <v>363</v>
      </c>
      <c r="F78" s="53" t="s">
        <v>358</v>
      </c>
      <c r="G78" s="43" t="s">
        <v>364</v>
      </c>
      <c r="H78" s="53" t="s">
        <v>354</v>
      </c>
      <c r="I78" s="53" t="s">
        <v>348</v>
      </c>
      <c r="J78" s="64" t="s">
        <v>492</v>
      </c>
    </row>
    <row r="79" ht="20.25" customHeight="1" spans="1:10">
      <c r="A79" s="39"/>
      <c r="B79" s="39"/>
      <c r="C79" s="39" t="s">
        <v>366</v>
      </c>
      <c r="D79" s="63" t="s">
        <v>367</v>
      </c>
      <c r="E79" s="64" t="s">
        <v>367</v>
      </c>
      <c r="F79" s="53" t="s">
        <v>358</v>
      </c>
      <c r="G79" s="43" t="s">
        <v>359</v>
      </c>
      <c r="H79" s="53" t="s">
        <v>354</v>
      </c>
      <c r="I79" s="53" t="s">
        <v>348</v>
      </c>
      <c r="J79" s="64" t="s">
        <v>493</v>
      </c>
    </row>
    <row r="80" ht="57" customHeight="1" spans="1:10">
      <c r="A80" s="62" t="s">
        <v>311</v>
      </c>
      <c r="B80" s="39" t="s">
        <v>494</v>
      </c>
      <c r="C80" s="39"/>
      <c r="D80" s="39"/>
      <c r="E80" s="39"/>
      <c r="F80" s="39"/>
      <c r="G80" s="39"/>
      <c r="H80" s="39"/>
      <c r="I80" s="39"/>
      <c r="J80" s="39"/>
    </row>
    <row r="81" ht="20.25" customHeight="1" spans="1:10">
      <c r="A81" s="39"/>
      <c r="B81" s="39"/>
      <c r="C81" s="39" t="s">
        <v>342</v>
      </c>
      <c r="D81" s="63" t="s">
        <v>343</v>
      </c>
      <c r="E81" s="64" t="s">
        <v>495</v>
      </c>
      <c r="F81" s="53" t="s">
        <v>358</v>
      </c>
      <c r="G81" s="43" t="s">
        <v>447</v>
      </c>
      <c r="H81" s="53" t="s">
        <v>496</v>
      </c>
      <c r="I81" s="53" t="s">
        <v>348</v>
      </c>
      <c r="J81" s="64" t="s">
        <v>497</v>
      </c>
    </row>
    <row r="82" ht="20.25" customHeight="1" spans="1:10">
      <c r="A82" s="39"/>
      <c r="B82" s="39"/>
      <c r="C82" s="39" t="s">
        <v>342</v>
      </c>
      <c r="D82" s="63" t="s">
        <v>343</v>
      </c>
      <c r="E82" s="64" t="s">
        <v>498</v>
      </c>
      <c r="F82" s="53" t="s">
        <v>358</v>
      </c>
      <c r="G82" s="43" t="s">
        <v>447</v>
      </c>
      <c r="H82" s="53" t="s">
        <v>372</v>
      </c>
      <c r="I82" s="53" t="s">
        <v>348</v>
      </c>
      <c r="J82" s="64" t="s">
        <v>499</v>
      </c>
    </row>
    <row r="83" ht="20.25" customHeight="1" spans="1:10">
      <c r="A83" s="39"/>
      <c r="B83" s="39"/>
      <c r="C83" s="39" t="s">
        <v>342</v>
      </c>
      <c r="D83" s="63" t="s">
        <v>356</v>
      </c>
      <c r="E83" s="64" t="s">
        <v>500</v>
      </c>
      <c r="F83" s="53" t="s">
        <v>358</v>
      </c>
      <c r="G83" s="43" t="s">
        <v>364</v>
      </c>
      <c r="H83" s="53" t="s">
        <v>354</v>
      </c>
      <c r="I83" s="53" t="s">
        <v>348</v>
      </c>
      <c r="J83" s="64" t="s">
        <v>501</v>
      </c>
    </row>
    <row r="84" ht="20.25" customHeight="1" spans="1:10">
      <c r="A84" s="39"/>
      <c r="B84" s="39"/>
      <c r="C84" s="39" t="s">
        <v>361</v>
      </c>
      <c r="D84" s="63" t="s">
        <v>362</v>
      </c>
      <c r="E84" s="64" t="s">
        <v>502</v>
      </c>
      <c r="F84" s="53" t="s">
        <v>358</v>
      </c>
      <c r="G84" s="43" t="s">
        <v>71</v>
      </c>
      <c r="H84" s="53" t="s">
        <v>354</v>
      </c>
      <c r="I84" s="53" t="s">
        <v>348</v>
      </c>
      <c r="J84" s="64" t="s">
        <v>503</v>
      </c>
    </row>
    <row r="85" ht="20.25" customHeight="1" spans="1:10">
      <c r="A85" s="39"/>
      <c r="B85" s="39"/>
      <c r="C85" s="39" t="s">
        <v>366</v>
      </c>
      <c r="D85" s="63" t="s">
        <v>367</v>
      </c>
      <c r="E85" s="64" t="s">
        <v>504</v>
      </c>
      <c r="F85" s="53" t="s">
        <v>358</v>
      </c>
      <c r="G85" s="43" t="s">
        <v>396</v>
      </c>
      <c r="H85" s="53" t="s">
        <v>354</v>
      </c>
      <c r="I85" s="53" t="s">
        <v>348</v>
      </c>
      <c r="J85" s="64" t="s">
        <v>505</v>
      </c>
    </row>
    <row r="86" ht="20.25" customHeight="1" spans="1:10">
      <c r="A86" s="62" t="s">
        <v>317</v>
      </c>
      <c r="B86" s="39" t="s">
        <v>506</v>
      </c>
      <c r="C86" s="39"/>
      <c r="D86" s="39"/>
      <c r="E86" s="39"/>
      <c r="F86" s="39"/>
      <c r="G86" s="39"/>
      <c r="H86" s="39"/>
      <c r="I86" s="39"/>
      <c r="J86" s="39"/>
    </row>
    <row r="87" ht="20.25" customHeight="1" spans="1:10">
      <c r="A87" s="39"/>
      <c r="B87" s="39"/>
      <c r="C87" s="39" t="s">
        <v>342</v>
      </c>
      <c r="D87" s="63" t="s">
        <v>343</v>
      </c>
      <c r="E87" s="64" t="s">
        <v>383</v>
      </c>
      <c r="F87" s="53" t="s">
        <v>345</v>
      </c>
      <c r="G87" s="43" t="s">
        <v>52</v>
      </c>
      <c r="H87" s="53" t="s">
        <v>385</v>
      </c>
      <c r="I87" s="53" t="s">
        <v>348</v>
      </c>
      <c r="J87" s="64" t="s">
        <v>386</v>
      </c>
    </row>
    <row r="88" ht="20.25" customHeight="1" spans="1:10">
      <c r="A88" s="39"/>
      <c r="B88" s="39"/>
      <c r="C88" s="39" t="s">
        <v>342</v>
      </c>
      <c r="D88" s="63" t="s">
        <v>350</v>
      </c>
      <c r="E88" s="64" t="s">
        <v>387</v>
      </c>
      <c r="F88" s="53" t="s">
        <v>352</v>
      </c>
      <c r="G88" s="43" t="s">
        <v>353</v>
      </c>
      <c r="H88" s="53" t="s">
        <v>354</v>
      </c>
      <c r="I88" s="53" t="s">
        <v>348</v>
      </c>
      <c r="J88" s="64" t="s">
        <v>507</v>
      </c>
    </row>
    <row r="89" ht="20.25" customHeight="1" spans="1:10">
      <c r="A89" s="39"/>
      <c r="B89" s="39"/>
      <c r="C89" s="39" t="s">
        <v>342</v>
      </c>
      <c r="D89" s="63" t="s">
        <v>356</v>
      </c>
      <c r="E89" s="64" t="s">
        <v>508</v>
      </c>
      <c r="F89" s="53" t="s">
        <v>358</v>
      </c>
      <c r="G89" s="43" t="s">
        <v>364</v>
      </c>
      <c r="H89" s="53" t="s">
        <v>354</v>
      </c>
      <c r="I89" s="53" t="s">
        <v>348</v>
      </c>
      <c r="J89" s="64" t="s">
        <v>491</v>
      </c>
    </row>
    <row r="90" ht="20.25" customHeight="1" spans="1:10">
      <c r="A90" s="39"/>
      <c r="B90" s="39"/>
      <c r="C90" s="39" t="s">
        <v>361</v>
      </c>
      <c r="D90" s="63" t="s">
        <v>362</v>
      </c>
      <c r="E90" s="64" t="s">
        <v>509</v>
      </c>
      <c r="F90" s="53" t="s">
        <v>358</v>
      </c>
      <c r="G90" s="43" t="s">
        <v>431</v>
      </c>
      <c r="H90" s="53" t="s">
        <v>393</v>
      </c>
      <c r="I90" s="53" t="s">
        <v>348</v>
      </c>
      <c r="J90" s="64" t="s">
        <v>510</v>
      </c>
    </row>
    <row r="91" ht="20.25" customHeight="1" spans="1:10">
      <c r="A91" s="39"/>
      <c r="B91" s="39"/>
      <c r="C91" s="39" t="s">
        <v>366</v>
      </c>
      <c r="D91" s="63" t="s">
        <v>367</v>
      </c>
      <c r="E91" s="64" t="s">
        <v>395</v>
      </c>
      <c r="F91" s="53" t="s">
        <v>358</v>
      </c>
      <c r="G91" s="43" t="s">
        <v>359</v>
      </c>
      <c r="H91" s="53" t="s">
        <v>354</v>
      </c>
      <c r="I91" s="53" t="s">
        <v>348</v>
      </c>
      <c r="J91" s="64" t="s">
        <v>511</v>
      </c>
    </row>
    <row r="92" ht="73" customHeight="1" spans="1:10">
      <c r="A92" s="62" t="s">
        <v>291</v>
      </c>
      <c r="B92" s="39" t="s">
        <v>512</v>
      </c>
      <c r="C92" s="39"/>
      <c r="D92" s="39"/>
      <c r="E92" s="39"/>
      <c r="F92" s="39"/>
      <c r="G92" s="39"/>
      <c r="H92" s="39"/>
      <c r="I92" s="39"/>
      <c r="J92" s="39"/>
    </row>
    <row r="93" ht="20.25" customHeight="1" spans="1:10">
      <c r="A93" s="39"/>
      <c r="B93" s="39"/>
      <c r="C93" s="39" t="s">
        <v>342</v>
      </c>
      <c r="D93" s="63" t="s">
        <v>343</v>
      </c>
      <c r="E93" s="64" t="s">
        <v>513</v>
      </c>
      <c r="F93" s="53" t="s">
        <v>358</v>
      </c>
      <c r="G93" s="43" t="s">
        <v>49</v>
      </c>
      <c r="H93" s="53" t="s">
        <v>372</v>
      </c>
      <c r="I93" s="53" t="s">
        <v>348</v>
      </c>
      <c r="J93" s="64" t="s">
        <v>514</v>
      </c>
    </row>
    <row r="94" ht="20.25" customHeight="1" spans="1:10">
      <c r="A94" s="39"/>
      <c r="B94" s="39"/>
      <c r="C94" s="39" t="s">
        <v>342</v>
      </c>
      <c r="D94" s="63" t="s">
        <v>350</v>
      </c>
      <c r="E94" s="64" t="s">
        <v>515</v>
      </c>
      <c r="F94" s="53" t="s">
        <v>358</v>
      </c>
      <c r="G94" s="43" t="s">
        <v>359</v>
      </c>
      <c r="H94" s="53" t="s">
        <v>354</v>
      </c>
      <c r="I94" s="53" t="s">
        <v>348</v>
      </c>
      <c r="J94" s="64" t="s">
        <v>516</v>
      </c>
    </row>
    <row r="95" ht="20.25" customHeight="1" spans="1:10">
      <c r="A95" s="39"/>
      <c r="B95" s="39"/>
      <c r="C95" s="39" t="s">
        <v>342</v>
      </c>
      <c r="D95" s="63" t="s">
        <v>356</v>
      </c>
      <c r="E95" s="64" t="s">
        <v>417</v>
      </c>
      <c r="F95" s="53" t="s">
        <v>358</v>
      </c>
      <c r="G95" s="43" t="s">
        <v>364</v>
      </c>
      <c r="H95" s="53" t="s">
        <v>354</v>
      </c>
      <c r="I95" s="53" t="s">
        <v>348</v>
      </c>
      <c r="J95" s="64" t="s">
        <v>517</v>
      </c>
    </row>
    <row r="96" ht="39" customHeight="1" spans="1:10">
      <c r="A96" s="39"/>
      <c r="B96" s="39"/>
      <c r="C96" s="39" t="s">
        <v>361</v>
      </c>
      <c r="D96" s="63" t="s">
        <v>518</v>
      </c>
      <c r="E96" s="64" t="s">
        <v>519</v>
      </c>
      <c r="F96" s="53" t="s">
        <v>358</v>
      </c>
      <c r="G96" s="43" t="s">
        <v>364</v>
      </c>
      <c r="H96" s="53" t="s">
        <v>354</v>
      </c>
      <c r="I96" s="53" t="s">
        <v>348</v>
      </c>
      <c r="J96" s="64" t="s">
        <v>520</v>
      </c>
    </row>
    <row r="97" ht="20.25" customHeight="1" spans="1:10">
      <c r="A97" s="39"/>
      <c r="B97" s="39"/>
      <c r="C97" s="39" t="s">
        <v>366</v>
      </c>
      <c r="D97" s="63" t="s">
        <v>367</v>
      </c>
      <c r="E97" s="64" t="s">
        <v>521</v>
      </c>
      <c r="F97" s="53" t="s">
        <v>358</v>
      </c>
      <c r="G97" s="43" t="s">
        <v>396</v>
      </c>
      <c r="H97" s="53" t="s">
        <v>354</v>
      </c>
      <c r="I97" s="53" t="s">
        <v>348</v>
      </c>
      <c r="J97" s="64" t="s">
        <v>522</v>
      </c>
    </row>
    <row r="98" ht="85" customHeight="1" spans="1:10">
      <c r="A98" s="62" t="s">
        <v>315</v>
      </c>
      <c r="B98" s="39" t="s">
        <v>523</v>
      </c>
      <c r="C98" s="39"/>
      <c r="D98" s="39"/>
      <c r="E98" s="39"/>
      <c r="F98" s="39"/>
      <c r="G98" s="39"/>
      <c r="H98" s="39"/>
      <c r="I98" s="39"/>
      <c r="J98" s="39"/>
    </row>
    <row r="99" ht="20.25" customHeight="1" spans="1:10">
      <c r="A99" s="39"/>
      <c r="B99" s="39"/>
      <c r="C99" s="39" t="s">
        <v>342</v>
      </c>
      <c r="D99" s="63" t="s">
        <v>343</v>
      </c>
      <c r="E99" s="64" t="s">
        <v>524</v>
      </c>
      <c r="F99" s="53" t="s">
        <v>358</v>
      </c>
      <c r="G99" s="43" t="s">
        <v>525</v>
      </c>
      <c r="H99" s="53" t="s">
        <v>385</v>
      </c>
      <c r="I99" s="53" t="s">
        <v>348</v>
      </c>
      <c r="J99" s="64" t="s">
        <v>526</v>
      </c>
    </row>
    <row r="100" ht="20.25" customHeight="1" spans="1:10">
      <c r="A100" s="39"/>
      <c r="B100" s="39"/>
      <c r="C100" s="39" t="s">
        <v>342</v>
      </c>
      <c r="D100" s="63" t="s">
        <v>350</v>
      </c>
      <c r="E100" s="64" t="s">
        <v>387</v>
      </c>
      <c r="F100" s="53" t="s">
        <v>358</v>
      </c>
      <c r="G100" s="43" t="s">
        <v>359</v>
      </c>
      <c r="H100" s="53" t="s">
        <v>354</v>
      </c>
      <c r="I100" s="53" t="s">
        <v>348</v>
      </c>
      <c r="J100" s="64" t="s">
        <v>527</v>
      </c>
    </row>
    <row r="101" ht="20.25" customHeight="1" spans="1:10">
      <c r="A101" s="39"/>
      <c r="B101" s="39"/>
      <c r="C101" s="39" t="s">
        <v>342</v>
      </c>
      <c r="D101" s="63" t="s">
        <v>356</v>
      </c>
      <c r="E101" s="64" t="s">
        <v>528</v>
      </c>
      <c r="F101" s="53" t="s">
        <v>358</v>
      </c>
      <c r="G101" s="43" t="s">
        <v>364</v>
      </c>
      <c r="H101" s="53" t="s">
        <v>354</v>
      </c>
      <c r="I101" s="53" t="s">
        <v>348</v>
      </c>
      <c r="J101" s="64" t="s">
        <v>529</v>
      </c>
    </row>
    <row r="102" ht="20.25" customHeight="1" spans="1:10">
      <c r="A102" s="39"/>
      <c r="B102" s="39"/>
      <c r="C102" s="39" t="s">
        <v>361</v>
      </c>
      <c r="D102" s="63" t="s">
        <v>362</v>
      </c>
      <c r="E102" s="64" t="s">
        <v>530</v>
      </c>
      <c r="F102" s="53" t="s">
        <v>358</v>
      </c>
      <c r="G102" s="43" t="s">
        <v>377</v>
      </c>
      <c r="H102" s="53" t="s">
        <v>393</v>
      </c>
      <c r="I102" s="53" t="s">
        <v>348</v>
      </c>
      <c r="J102" s="64" t="s">
        <v>531</v>
      </c>
    </row>
    <row r="103" ht="20.25" customHeight="1" spans="1:10">
      <c r="A103" s="39"/>
      <c r="B103" s="39"/>
      <c r="C103" s="39" t="s">
        <v>366</v>
      </c>
      <c r="D103" s="63" t="s">
        <v>367</v>
      </c>
      <c r="E103" s="64" t="s">
        <v>463</v>
      </c>
      <c r="F103" s="53" t="s">
        <v>358</v>
      </c>
      <c r="G103" s="43" t="s">
        <v>359</v>
      </c>
      <c r="H103" s="53" t="s">
        <v>354</v>
      </c>
      <c r="I103" s="53" t="s">
        <v>348</v>
      </c>
      <c r="J103" s="64" t="s">
        <v>511</v>
      </c>
    </row>
    <row r="104" ht="127" customHeight="1" spans="1:10">
      <c r="A104" s="62" t="s">
        <v>313</v>
      </c>
      <c r="B104" s="39" t="s">
        <v>532</v>
      </c>
      <c r="C104" s="39"/>
      <c r="D104" s="39"/>
      <c r="E104" s="39"/>
      <c r="F104" s="39"/>
      <c r="G104" s="39"/>
      <c r="H104" s="39"/>
      <c r="I104" s="39"/>
      <c r="J104" s="39"/>
    </row>
    <row r="105" ht="90" customHeight="1" spans="1:10">
      <c r="A105" s="39"/>
      <c r="B105" s="39"/>
      <c r="C105" s="39" t="s">
        <v>342</v>
      </c>
      <c r="D105" s="63" t="s">
        <v>343</v>
      </c>
      <c r="E105" s="64" t="s">
        <v>533</v>
      </c>
      <c r="F105" s="53" t="s">
        <v>358</v>
      </c>
      <c r="G105" s="43" t="s">
        <v>364</v>
      </c>
      <c r="H105" s="53" t="s">
        <v>354</v>
      </c>
      <c r="I105" s="53" t="s">
        <v>348</v>
      </c>
      <c r="J105" s="64" t="s">
        <v>534</v>
      </c>
    </row>
    <row r="106" ht="81" customHeight="1" spans="1:10">
      <c r="A106" s="39"/>
      <c r="B106" s="39"/>
      <c r="C106" s="39" t="s">
        <v>342</v>
      </c>
      <c r="D106" s="63" t="s">
        <v>343</v>
      </c>
      <c r="E106" s="64" t="s">
        <v>535</v>
      </c>
      <c r="F106" s="53" t="s">
        <v>358</v>
      </c>
      <c r="G106" s="43" t="s">
        <v>364</v>
      </c>
      <c r="H106" s="53" t="s">
        <v>354</v>
      </c>
      <c r="I106" s="53" t="s">
        <v>348</v>
      </c>
      <c r="J106" s="64" t="s">
        <v>536</v>
      </c>
    </row>
    <row r="107" ht="20.25" customHeight="1" spans="1:10">
      <c r="A107" s="39"/>
      <c r="B107" s="39"/>
      <c r="C107" s="39" t="s">
        <v>342</v>
      </c>
      <c r="D107" s="63" t="s">
        <v>350</v>
      </c>
      <c r="E107" s="64" t="s">
        <v>387</v>
      </c>
      <c r="F107" s="53" t="s">
        <v>358</v>
      </c>
      <c r="G107" s="43" t="s">
        <v>461</v>
      </c>
      <c r="H107" s="53" t="s">
        <v>354</v>
      </c>
      <c r="I107" s="53" t="s">
        <v>348</v>
      </c>
      <c r="J107" s="64" t="s">
        <v>537</v>
      </c>
    </row>
    <row r="108" ht="44" customHeight="1" spans="1:10">
      <c r="A108" s="39"/>
      <c r="B108" s="39"/>
      <c r="C108" s="39" t="s">
        <v>342</v>
      </c>
      <c r="D108" s="63" t="s">
        <v>356</v>
      </c>
      <c r="E108" s="64" t="s">
        <v>538</v>
      </c>
      <c r="F108" s="53" t="s">
        <v>352</v>
      </c>
      <c r="G108" s="43" t="s">
        <v>353</v>
      </c>
      <c r="H108" s="53" t="s">
        <v>354</v>
      </c>
      <c r="I108" s="53" t="s">
        <v>348</v>
      </c>
      <c r="J108" s="64" t="s">
        <v>539</v>
      </c>
    </row>
    <row r="109" ht="20.25" customHeight="1" spans="1:10">
      <c r="A109" s="39"/>
      <c r="B109" s="39"/>
      <c r="C109" s="39" t="s">
        <v>361</v>
      </c>
      <c r="D109" s="63" t="s">
        <v>362</v>
      </c>
      <c r="E109" s="64" t="s">
        <v>540</v>
      </c>
      <c r="F109" s="53" t="s">
        <v>358</v>
      </c>
      <c r="G109" s="43" t="s">
        <v>359</v>
      </c>
      <c r="H109" s="53" t="s">
        <v>393</v>
      </c>
      <c r="I109" s="53" t="s">
        <v>348</v>
      </c>
      <c r="J109" s="64" t="s">
        <v>541</v>
      </c>
    </row>
    <row r="110" ht="20.25" customHeight="1" spans="1:10">
      <c r="A110" s="39"/>
      <c r="B110" s="39"/>
      <c r="C110" s="39" t="s">
        <v>366</v>
      </c>
      <c r="D110" s="63" t="s">
        <v>367</v>
      </c>
      <c r="E110" s="64" t="s">
        <v>542</v>
      </c>
      <c r="F110" s="53" t="s">
        <v>358</v>
      </c>
      <c r="G110" s="43" t="s">
        <v>359</v>
      </c>
      <c r="H110" s="53" t="s">
        <v>354</v>
      </c>
      <c r="I110" s="53" t="s">
        <v>348</v>
      </c>
      <c r="J110" s="64" t="s">
        <v>543</v>
      </c>
    </row>
    <row r="111" ht="69" customHeight="1" spans="1:10">
      <c r="A111" s="62" t="s">
        <v>319</v>
      </c>
      <c r="B111" s="39" t="s">
        <v>544</v>
      </c>
      <c r="C111" s="39"/>
      <c r="D111" s="39"/>
      <c r="E111" s="39"/>
      <c r="F111" s="39"/>
      <c r="G111" s="39"/>
      <c r="H111" s="39"/>
      <c r="I111" s="39"/>
      <c r="J111" s="39"/>
    </row>
    <row r="112" ht="20.25" customHeight="1" spans="1:10">
      <c r="A112" s="39"/>
      <c r="B112" s="39"/>
      <c r="C112" s="39" t="s">
        <v>342</v>
      </c>
      <c r="D112" s="63" t="s">
        <v>343</v>
      </c>
      <c r="E112" s="64" t="s">
        <v>545</v>
      </c>
      <c r="F112" s="53" t="s">
        <v>358</v>
      </c>
      <c r="G112" s="43" t="s">
        <v>359</v>
      </c>
      <c r="H112" s="53" t="s">
        <v>354</v>
      </c>
      <c r="I112" s="53" t="s">
        <v>348</v>
      </c>
      <c r="J112" s="64" t="s">
        <v>546</v>
      </c>
    </row>
    <row r="113" ht="20.25" customHeight="1" spans="1:10">
      <c r="A113" s="39"/>
      <c r="B113" s="39"/>
      <c r="C113" s="39" t="s">
        <v>342</v>
      </c>
      <c r="D113" s="63" t="s">
        <v>343</v>
      </c>
      <c r="E113" s="64" t="s">
        <v>383</v>
      </c>
      <c r="F113" s="53" t="s">
        <v>358</v>
      </c>
      <c r="G113" s="43" t="s">
        <v>46</v>
      </c>
      <c r="H113" s="53" t="s">
        <v>385</v>
      </c>
      <c r="I113" s="53" t="s">
        <v>348</v>
      </c>
      <c r="J113" s="64" t="s">
        <v>386</v>
      </c>
    </row>
    <row r="114" ht="20.25" customHeight="1" spans="1:10">
      <c r="A114" s="39"/>
      <c r="B114" s="39"/>
      <c r="C114" s="39" t="s">
        <v>342</v>
      </c>
      <c r="D114" s="63" t="s">
        <v>350</v>
      </c>
      <c r="E114" s="64" t="s">
        <v>387</v>
      </c>
      <c r="F114" s="53" t="s">
        <v>358</v>
      </c>
      <c r="G114" s="43" t="s">
        <v>461</v>
      </c>
      <c r="H114" s="53" t="s">
        <v>354</v>
      </c>
      <c r="I114" s="53" t="s">
        <v>348</v>
      </c>
      <c r="J114" s="64" t="s">
        <v>547</v>
      </c>
    </row>
    <row r="115" ht="20.25" customHeight="1" spans="1:10">
      <c r="A115" s="39"/>
      <c r="B115" s="39"/>
      <c r="C115" s="39" t="s">
        <v>361</v>
      </c>
      <c r="D115" s="63" t="s">
        <v>362</v>
      </c>
      <c r="E115" s="64" t="s">
        <v>548</v>
      </c>
      <c r="F115" s="53" t="s">
        <v>358</v>
      </c>
      <c r="G115" s="43" t="s">
        <v>549</v>
      </c>
      <c r="H115" s="53" t="s">
        <v>393</v>
      </c>
      <c r="I115" s="53" t="s">
        <v>348</v>
      </c>
      <c r="J115" s="64" t="s">
        <v>550</v>
      </c>
    </row>
    <row r="116" ht="20.25" customHeight="1" spans="1:10">
      <c r="A116" s="39"/>
      <c r="B116" s="39"/>
      <c r="C116" s="39" t="s">
        <v>366</v>
      </c>
      <c r="D116" s="63" t="s">
        <v>367</v>
      </c>
      <c r="E116" s="64" t="s">
        <v>463</v>
      </c>
      <c r="F116" s="53" t="s">
        <v>358</v>
      </c>
      <c r="G116" s="43" t="s">
        <v>396</v>
      </c>
      <c r="H116" s="53" t="s">
        <v>354</v>
      </c>
      <c r="I116" s="53" t="s">
        <v>348</v>
      </c>
      <c r="J116" s="64" t="s">
        <v>397</v>
      </c>
    </row>
    <row r="117" ht="109" customHeight="1" spans="1:10">
      <c r="A117" s="62" t="s">
        <v>287</v>
      </c>
      <c r="B117" s="39" t="s">
        <v>551</v>
      </c>
      <c r="C117" s="39"/>
      <c r="D117" s="39"/>
      <c r="E117" s="39"/>
      <c r="F117" s="39"/>
      <c r="G117" s="39"/>
      <c r="H117" s="39"/>
      <c r="I117" s="39"/>
      <c r="J117" s="39"/>
    </row>
    <row r="118" ht="20.25" customHeight="1" spans="1:10">
      <c r="A118" s="39"/>
      <c r="B118" s="39"/>
      <c r="C118" s="39" t="s">
        <v>342</v>
      </c>
      <c r="D118" s="63" t="s">
        <v>343</v>
      </c>
      <c r="E118" s="64" t="s">
        <v>552</v>
      </c>
      <c r="F118" s="53" t="s">
        <v>358</v>
      </c>
      <c r="G118" s="43" t="s">
        <v>50</v>
      </c>
      <c r="H118" s="53" t="s">
        <v>372</v>
      </c>
      <c r="I118" s="53" t="s">
        <v>348</v>
      </c>
      <c r="J118" s="64" t="s">
        <v>553</v>
      </c>
    </row>
    <row r="119" ht="20.25" customHeight="1" spans="1:10">
      <c r="A119" s="39"/>
      <c r="B119" s="39"/>
      <c r="C119" s="39" t="s">
        <v>342</v>
      </c>
      <c r="D119" s="63" t="s">
        <v>350</v>
      </c>
      <c r="E119" s="64" t="s">
        <v>554</v>
      </c>
      <c r="F119" s="53" t="s">
        <v>358</v>
      </c>
      <c r="G119" s="43" t="s">
        <v>396</v>
      </c>
      <c r="H119" s="53" t="s">
        <v>354</v>
      </c>
      <c r="I119" s="53" t="s">
        <v>348</v>
      </c>
      <c r="J119" s="64" t="s">
        <v>555</v>
      </c>
    </row>
    <row r="120" ht="20.25" customHeight="1" spans="1:10">
      <c r="A120" s="39"/>
      <c r="B120" s="39"/>
      <c r="C120" s="39" t="s">
        <v>342</v>
      </c>
      <c r="D120" s="63" t="s">
        <v>356</v>
      </c>
      <c r="E120" s="64" t="s">
        <v>417</v>
      </c>
      <c r="F120" s="53" t="s">
        <v>358</v>
      </c>
      <c r="G120" s="43" t="s">
        <v>364</v>
      </c>
      <c r="H120" s="53" t="s">
        <v>354</v>
      </c>
      <c r="I120" s="53" t="s">
        <v>348</v>
      </c>
      <c r="J120" s="64" t="s">
        <v>418</v>
      </c>
    </row>
    <row r="121" ht="20.25" customHeight="1" spans="1:10">
      <c r="A121" s="39"/>
      <c r="B121" s="39"/>
      <c r="C121" s="39" t="s">
        <v>361</v>
      </c>
      <c r="D121" s="63" t="s">
        <v>362</v>
      </c>
      <c r="E121" s="64" t="s">
        <v>419</v>
      </c>
      <c r="F121" s="53" t="s">
        <v>358</v>
      </c>
      <c r="G121" s="43" t="s">
        <v>50</v>
      </c>
      <c r="H121" s="53" t="s">
        <v>420</v>
      </c>
      <c r="I121" s="53" t="s">
        <v>348</v>
      </c>
      <c r="J121" s="64" t="s">
        <v>556</v>
      </c>
    </row>
    <row r="122" ht="20.25" customHeight="1" spans="1:10">
      <c r="A122" s="39"/>
      <c r="B122" s="39"/>
      <c r="C122" s="39" t="s">
        <v>366</v>
      </c>
      <c r="D122" s="63" t="s">
        <v>367</v>
      </c>
      <c r="E122" s="64" t="s">
        <v>463</v>
      </c>
      <c r="F122" s="53" t="s">
        <v>358</v>
      </c>
      <c r="G122" s="43" t="s">
        <v>396</v>
      </c>
      <c r="H122" s="53" t="s">
        <v>354</v>
      </c>
      <c r="I122" s="53" t="s">
        <v>348</v>
      </c>
      <c r="J122" s="64" t="s">
        <v>422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2026-03-02T00:47:00Z</dcterms:created>
  <dcterms:modified xsi:type="dcterms:W3CDTF">2026-03-04T00:32:09Z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290EF50EDDE04C019EE8E74C85DBF75D</vt:lpwstr>
  </property>
  <property fmtid="{D5CDD505-2E9C-101B-9397-08002B2CF9AE}" pid="3" name="KSOProductBuildVer">
    <vt:lpwstr>2052-11.8.2.12287</vt:lpwstr>
  </property>
</Properties>
</file>