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895" firstSheet="5"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44525"/>
</workbook>
</file>

<file path=xl/sharedStrings.xml><?xml version="1.0" encoding="utf-8"?>
<sst xmlns="http://schemas.openxmlformats.org/spreadsheetml/2006/main" count="1870" uniqueCount="513">
  <si>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</si>
  <si>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</si>
  <si>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</si>
  <si>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</si>
  <si>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</si>
  <si>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</si>
  <si>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</si>
  <si>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</si>
  <si>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</si>
  <si>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</si>
  <si>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</si>
  <si>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</si>
  <si>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</si>
  <si>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</si>
  <si>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</si>
  <si>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</si>
  <si>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</si>
  <si>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</si>
  <si>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</si>
  <si>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</si>
  <si>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</si>
  <si>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</si>
  <si>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</si>
  <si>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</si>
  <si>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收  入  总  计</t>
  </si>
  <si>
    <t>支 出 总 计</t>
  </si>
  <si>
    <t>预算01-2表</t>
  </si>
  <si>
    <t>2025年部门收入预算表</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</si>
  <si>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</si>
  <si>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</si>
  <si>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</si>
  <si>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</si>
  <si>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</si>
  <si>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</si>
  <si>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</si>
  <si>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</si>
  <si>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</si>
  <si>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</si>
  <si>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</si>
  <si>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</si>
  <si>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</si>
  <si>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</si>
  <si>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</si>
  <si>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</si>
  <si>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</si>
  <si>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</si>
  <si>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</si>
  <si>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</si>
  <si>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</si>
  <si>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</si>
  <si>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</si>
  <si>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</si>
  <si>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</si>
  <si>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</si>
  <si>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301</t>
  </si>
  <si>
    <t>中国共产党元江哈尼族彝族傣族自治县委员会办公室</t>
  </si>
  <si>
    <t>301001</t>
  </si>
  <si>
    <t>301003</t>
  </si>
  <si>
    <t>元江哈尼族彝族傣族自治县关心下一代工作委员会办公室</t>
  </si>
  <si>
    <t>301002</t>
  </si>
  <si>
    <t>元江哈尼族彝族傣族自治县档案馆</t>
  </si>
  <si>
    <t>预算01-3表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</si>
  <si>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</si>
  <si>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</si>
  <si>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</si>
  <si>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</si>
  <si>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</si>
  <si>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</si>
  <si>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</si>
  <si>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</si>
  <si>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</si>
  <si>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</si>
  <si>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</si>
  <si>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</si>
  <si>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10</t>
  </si>
  <si>
    <t>201</t>
  </si>
  <si>
    <t>一般公共服务支出</t>
  </si>
  <si>
    <t>20126</t>
  </si>
  <si>
    <t>档案事务</t>
  </si>
  <si>
    <t>2012604</t>
  </si>
  <si>
    <t>档案馆</t>
  </si>
  <si>
    <t>20131</t>
  </si>
  <si>
    <t>党委办公厅（室）及相关机构事务</t>
  </si>
  <si>
    <t>2013101</t>
  </si>
  <si>
    <t>行政运行</t>
  </si>
  <si>
    <t>2013102</t>
  </si>
  <si>
    <t>一般行政管理事务</t>
  </si>
  <si>
    <t>2013150</t>
  </si>
  <si>
    <t>事业运行</t>
  </si>
  <si>
    <t>2013199</t>
  </si>
  <si>
    <t>其他党委办公厅（室）及相关机构事务支出</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</si>
  <si>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</si>
  <si>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</si>
  <si>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</si>
  <si>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</si>
  <si>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</si>
  <si>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</si>
  <si>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</si>
  <si>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</si>
  <si>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</si>
  <si>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</si>
  <si>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</si>
  <si>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</si>
  <si>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</si>
  <si>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</si>
  <si>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</si>
  <si>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</si>
  <si>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</si>
  <si>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</si>
  <si>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</si>
  <si>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</si>
  <si>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</si>
  <si>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</si>
  <si>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</si>
  <si>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</si>
  <si>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</si>
  <si>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</si>
  <si>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</si>
  <si>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</si>
  <si>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</si>
  <si>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</si>
  <si>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</si>
  <si>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</si>
  <si>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</si>
  <si>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</si>
  <si>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</si>
  <si>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</si>
  <si>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</si>
  <si>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</si>
  <si>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</si>
  <si>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</si>
  <si>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</si>
  <si>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</si>
  <si>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</si>
  <si>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</si>
  <si>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</si>
  <si>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</si>
  <si>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</si>
  <si>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</si>
  <si>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</si>
  <si>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</si>
  <si>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</si>
  <si>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</si>
  <si>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</si>
  <si>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</si>
  <si>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</si>
  <si>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</si>
  <si>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</si>
  <si>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</si>
  <si>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</si>
  <si>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</si>
  <si>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</si>
  <si>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经济科目部门</t>
  </si>
  <si>
    <t>经济科目名称</t>
  </si>
  <si>
    <t>资金来源</t>
  </si>
  <si>
    <t>财政拨款结转结余</t>
  </si>
  <si>
    <t>总计</t>
  </si>
  <si>
    <t>一般公共预算资金</t>
  </si>
  <si>
    <t>全年数</t>
  </si>
  <si>
    <t>已提前安排</t>
  </si>
  <si>
    <t>抵扣上年垫付资金</t>
  </si>
  <si>
    <t>本次下达</t>
  </si>
  <si>
    <t>另文下达</t>
  </si>
  <si>
    <t>530428210000000016252</t>
  </si>
  <si>
    <t>行政人员支出工资</t>
  </si>
  <si>
    <t>30101</t>
  </si>
  <si>
    <t>基本工资</t>
  </si>
  <si>
    <t>30102</t>
  </si>
  <si>
    <t>津贴补贴</t>
  </si>
  <si>
    <t>30103</t>
  </si>
  <si>
    <t>奖金</t>
  </si>
  <si>
    <t>530428210000000016253</t>
  </si>
  <si>
    <t>事业人员支出工资</t>
  </si>
  <si>
    <t>30107</t>
  </si>
  <si>
    <t>绩效工资</t>
  </si>
  <si>
    <t>530428210000000016254</t>
  </si>
  <si>
    <t>社会保障缴费</t>
  </si>
  <si>
    <t>30112</t>
  </si>
  <si>
    <t>其他社会保障缴费</t>
  </si>
  <si>
    <t>30108</t>
  </si>
  <si>
    <t>机关事业单位基本养老保险缴费</t>
  </si>
  <si>
    <t>30110</t>
  </si>
  <si>
    <t>职工基本医疗保险缴费</t>
  </si>
  <si>
    <t>530428210000000016255</t>
  </si>
  <si>
    <t>30113</t>
  </si>
  <si>
    <t>530428210000000016258</t>
  </si>
  <si>
    <t>公车购置及运维费</t>
  </si>
  <si>
    <t>30231</t>
  </si>
  <si>
    <t>公务用车运行维护费</t>
  </si>
  <si>
    <t>530428210000000016259</t>
  </si>
  <si>
    <t>行政人员公务交通补贴</t>
  </si>
  <si>
    <t>30239</t>
  </si>
  <si>
    <t>其他交通费用</t>
  </si>
  <si>
    <t>530428210000000016260</t>
  </si>
  <si>
    <t>工会经费</t>
  </si>
  <si>
    <t>30228</t>
  </si>
  <si>
    <t>530428210000000016261</t>
  </si>
  <si>
    <t>一般公用经费</t>
  </si>
  <si>
    <t>30201</t>
  </si>
  <si>
    <t>办公费</t>
  </si>
  <si>
    <t>30202</t>
  </si>
  <si>
    <t>印刷费</t>
  </si>
  <si>
    <t>30206</t>
  </si>
  <si>
    <t>电费</t>
  </si>
  <si>
    <t>30207</t>
  </si>
  <si>
    <t>邮电费</t>
  </si>
  <si>
    <t>30211</t>
  </si>
  <si>
    <t>差旅费</t>
  </si>
  <si>
    <t>30215</t>
  </si>
  <si>
    <t>会议费</t>
  </si>
  <si>
    <t>30299</t>
  </si>
  <si>
    <t>其他商品和服务支出</t>
  </si>
  <si>
    <t>530428221100000347647</t>
  </si>
  <si>
    <t>30217</t>
  </si>
  <si>
    <t>530428231100001450580</t>
  </si>
  <si>
    <t>离退休生活补助</t>
  </si>
  <si>
    <t>30305</t>
  </si>
  <si>
    <t>生活补助</t>
  </si>
  <si>
    <t>530428231100001450589</t>
  </si>
  <si>
    <t>奖励性绩效工资</t>
  </si>
  <si>
    <t>530428231100001450608</t>
  </si>
  <si>
    <t>综合效能考核奖</t>
  </si>
  <si>
    <t>530428231100001450610</t>
  </si>
  <si>
    <t>福利费</t>
  </si>
  <si>
    <t>30229</t>
  </si>
  <si>
    <t>530428210000000016233</t>
  </si>
  <si>
    <t>530428210000000016234</t>
  </si>
  <si>
    <t>530428210000000016237</t>
  </si>
  <si>
    <t>530428210000000016239</t>
  </si>
  <si>
    <t>530428231100001476688</t>
  </si>
  <si>
    <t>530428241100002082355</t>
  </si>
  <si>
    <t>530428241100002082426</t>
  </si>
  <si>
    <t>530428241100002132461</t>
  </si>
  <si>
    <t>编外人员经费</t>
  </si>
  <si>
    <t>30199</t>
  </si>
  <si>
    <t>其他工资福利支出</t>
  </si>
  <si>
    <t>530428251100003577652</t>
  </si>
  <si>
    <t>530428210000000012136</t>
  </si>
  <si>
    <t>530428210000000012137</t>
  </si>
  <si>
    <t>530428210000000012138</t>
  </si>
  <si>
    <t>530428210000000012140</t>
  </si>
  <si>
    <t>530428210000000012141</t>
  </si>
  <si>
    <t>30204</t>
  </si>
  <si>
    <t>手续费</t>
  </si>
  <si>
    <t>30205</t>
  </si>
  <si>
    <t>水费</t>
  </si>
  <si>
    <t>30213</t>
  </si>
  <si>
    <t>维修（护）费</t>
  </si>
  <si>
    <t>30216</t>
  </si>
  <si>
    <t>培训费</t>
  </si>
  <si>
    <t>31002</t>
  </si>
  <si>
    <t>办公设备购置</t>
  </si>
  <si>
    <t>530428221100000423131</t>
  </si>
  <si>
    <t>530428231100001476787</t>
  </si>
  <si>
    <t>530428231100001476809</t>
  </si>
  <si>
    <t>530428241100002093526</t>
  </si>
  <si>
    <t>预算05-1表</t>
  </si>
  <si>
    <t>2025年部门项目支出预算表</t>
  </si>
  <si>
    <t>单位名称：中国共产党元江哈尼族彝族傣族自治县委员会办公室</t>
  </si>
  <si>
    <t>项目分类</t>
  </si>
  <si>
    <t>项目单位</t>
  </si>
  <si>
    <t>经济科目编码</t>
  </si>
  <si>
    <t>本年拨款</t>
  </si>
  <si>
    <t>其中：本次下达</t>
  </si>
  <si>
    <t>程家祥、彭文华一次性抚恤金及丧葬费资金</t>
  </si>
  <si>
    <t>312 民生类</t>
  </si>
  <si>
    <t>530428241100002894095</t>
  </si>
  <si>
    <t>30304</t>
  </si>
  <si>
    <t>抚恤金</t>
  </si>
  <si>
    <t>国产信创产品采购经费</t>
  </si>
  <si>
    <t>311 专项业务类</t>
  </si>
  <si>
    <t>530428251100003656461</t>
  </si>
  <si>
    <t>遗属生活补助资金</t>
  </si>
  <si>
    <t>530428241100002164964</t>
  </si>
  <si>
    <t>玉财行【2023】287号元江县委办公室会议经费</t>
  </si>
  <si>
    <t>313 事业发展类</t>
  </si>
  <si>
    <t>530428231100002439827</t>
  </si>
  <si>
    <t>30227</t>
  </si>
  <si>
    <t>委托业务费</t>
  </si>
  <si>
    <t>综合保障经费</t>
  </si>
  <si>
    <t>530428231100001279643</t>
  </si>
  <si>
    <t>30226</t>
  </si>
  <si>
    <t>劳务费</t>
  </si>
  <si>
    <t>31003</t>
  </si>
  <si>
    <t>专用设备购置</t>
  </si>
  <si>
    <t>档案运行维护经费</t>
  </si>
  <si>
    <t>530428241100002086487</t>
  </si>
  <si>
    <t>单位自有资金</t>
  </si>
  <si>
    <t>530428251100003819577</t>
  </si>
  <si>
    <t>基层关工委副主任、网吧监督员专项资金</t>
  </si>
  <si>
    <t>530428251100003632691</t>
  </si>
  <si>
    <t>五老人员工作经费</t>
  </si>
  <si>
    <t>530428231100001203911</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</si>
  <si>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</si>
  <si>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</si>
  <si>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</si>
  <si>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</si>
  <si>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</si>
  <si>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</si>
  <si>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</si>
  <si>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</si>
  <si>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</si>
  <si>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</si>
  <si>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</si>
  <si>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</si>
  <si>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完成国产信创产品采购工作。</t>
  </si>
  <si>
    <t>产出指标</t>
  </si>
  <si>
    <t>数量指标</t>
  </si>
  <si>
    <t>购置计划完成率</t>
  </si>
  <si>
    <t>&gt;=</t>
  </si>
  <si>
    <t>90</t>
  </si>
  <si>
    <t>%</t>
  </si>
  <si>
    <t>定量指标</t>
  </si>
  <si>
    <t>反映部门购置计划执行情况购置计划执行情况。
购置计划完成率=（实际购置交付装备数量/计划购置交付装备数量）*100%。</t>
  </si>
  <si>
    <t>质量指标</t>
  </si>
  <si>
    <t>购置设备利用率</t>
  </si>
  <si>
    <t>反映设备利用情况。
设备利用率=（投入使用设备数/购置设备总数）*100%。</t>
  </si>
  <si>
    <t>时效指标</t>
  </si>
  <si>
    <t>设备部署及时率</t>
  </si>
  <si>
    <t>反映新购设备按时部署情况。
设备部署及时率=（及时部署设备数量/新购设备总数）*100%。</t>
  </si>
  <si>
    <t>效益指标</t>
  </si>
  <si>
    <t>可持续影响</t>
  </si>
  <si>
    <t>考评合格率</t>
  </si>
  <si>
    <t>反映完成考评工作成果</t>
  </si>
  <si>
    <t>满意度指标</t>
  </si>
  <si>
    <t>服务对象满意度</t>
  </si>
  <si>
    <t>使用人员满意度</t>
  </si>
  <si>
    <t>反映服务对象对购置设备的整体满意情况。
使用人员满意度=（对购置设备满意的人数/问卷调查人数）*100%。</t>
  </si>
  <si>
    <t>按时按量发放2024年度遗属生活补助和2023年遗属生活补调整增加部分，提高机关事业单位职工遗属基本生活保障标准。</t>
  </si>
  <si>
    <t>供养遗属人员数</t>
  </si>
  <si>
    <t>=</t>
  </si>
  <si>
    <t>人</t>
  </si>
  <si>
    <t>反映财政供养部门（单位）遗属人员数量。</t>
  </si>
  <si>
    <t>完成率</t>
  </si>
  <si>
    <t>反映财政供养部门（单位）遗属补助发放完成情况。</t>
  </si>
  <si>
    <t>发放及时率</t>
  </si>
  <si>
    <t>反映财政供养部门（单位）遗属补助发放及时程度。</t>
  </si>
  <si>
    <t>综合考评合格率</t>
  </si>
  <si>
    <t>遗属满意度</t>
  </si>
  <si>
    <t>反映部门（单位）供养遗属补助人员对遗属补助发放的满意程度。</t>
  </si>
  <si>
    <t>社会公众满意度</t>
  </si>
  <si>
    <t>反映社会公众对部门（单位）履职情况的满意程度。</t>
  </si>
  <si>
    <t>（1）春节慰问经费：根据中央和省市委的要求，顺利完成我县春节走访慰问活动；（2）县委会议工作经费：顺利完成省市安排的各项会议及县委全会和县委其他各项会议的安排、组织和会务工作；（3）业务保障工作经费：完成县委文件、文稿工作和全县党内规范性文件工作；完成县委领导重要公务活动的组织、安排、协调和联络工作；负责组织或协同有关部门开展综合调研工作；参加全县重大事项的处理工作；完成县委和县委领导及上级部门交办其他工作；（4）保密工作经费：积极发挥保密工作“保安全、保发展、保稳定、促和谐”的职能作用；（5）督查工作经费：充分发挥党的督促检查作用，督促各级各部门抓紧抓实各项工作，顺利通过市对县督查工作考评；（6）密码通讯安全保障经费：全力保障密码通信安全、畅通；（7）“四下基层”实践活动经费：通过“四下基层”，切实转变干部作风、密切联系群众，破解难题、推动发展，加强党的建设、做好各项工作，在新时代彰显巨大时代价值和强大生命力。</t>
  </si>
  <si>
    <t>督查任务完成率</t>
  </si>
  <si>
    <t>反映督查凭务完成的情况。</t>
  </si>
  <si>
    <t>改革目标任务完成率</t>
  </si>
  <si>
    <t>反映完成文稿起草目标任务情况</t>
  </si>
  <si>
    <t>公文处理及时率</t>
  </si>
  <si>
    <t>反映县委办及时处理公文的情况</t>
  </si>
  <si>
    <t>反映单位完成综合考评工作成果</t>
  </si>
  <si>
    <t>工作满意度好评率</t>
  </si>
  <si>
    <t>反映各项工作得到县委领导好评的情况</t>
  </si>
  <si>
    <t>按时按量发放程家祥、彭文华一次性抚恤金及丧葬费，加强预算绩效管理，切实提高资金使用效益。</t>
  </si>
  <si>
    <t>发放一次性抚恤金及丧葬费人数</t>
  </si>
  <si>
    <t>反映财政供养部门（单位）离（退）休人员数量。</t>
  </si>
  <si>
    <t>反映财政供养部门（单位）一次性抚恤金及丧葬费发放完成情况。</t>
  </si>
  <si>
    <t>成本指标</t>
  </si>
  <si>
    <t>经济成本指标</t>
  </si>
  <si>
    <t>481438</t>
  </si>
  <si>
    <t>元</t>
  </si>
  <si>
    <t>反映财政供养部门（单位）一次性抚恤金及丧葬费发放成本。</t>
  </si>
  <si>
    <t>社会效益</t>
  </si>
  <si>
    <t>社会公众影响度</t>
  </si>
  <si>
    <t>反映财政供养部门（单位）一次性抚恤金及丧葬费发放完成情况对社会公众的影响度。</t>
  </si>
  <si>
    <t>顺利完成县委全会和县委其他各项会议的安排、组织和会务工作，持续服务好市县重大会议工作顺利开展。</t>
  </si>
  <si>
    <t>会议任务完成率</t>
  </si>
  <si>
    <t>95</t>
  </si>
  <si>
    <t>反映预算部门（单位）组织开展各类会议的完成情况。</t>
  </si>
  <si>
    <t>会议次数</t>
  </si>
  <si>
    <t>次</t>
  </si>
  <si>
    <t>反映预算部门（单位）组织开展各类会议的次数。</t>
  </si>
  <si>
    <t>&lt;=</t>
  </si>
  <si>
    <t>反映各项会议、活动保障开支成本控制在预算范围内的情况</t>
  </si>
  <si>
    <t>经济效益</t>
  </si>
  <si>
    <t>人均会议标准</t>
  </si>
  <si>
    <t>80</t>
  </si>
  <si>
    <t>元/人/天</t>
  </si>
  <si>
    <t>反映预算部门（单位）组织开展各类会议的预算成本比率。</t>
  </si>
  <si>
    <t>参会人员满意度</t>
  </si>
  <si>
    <t>反映参会人员对会议开展的满意度。参会人员满意度=（参会满意人数/问卷调查人数）*100%</t>
  </si>
  <si>
    <t>2025年，县关工委以习近平新时代中国特色社会主义思想为指导，深入学习贯彻习近平总书记考察云南重要讲话精神，全面落实习近平总书记对关心下一代工作的重要指示、统一思想，提高政治站位，强化责任担当，找准工作着力点，主动服务和融入元江高质量发展培养教育下一代助力。
（一）继续抓好理论学习。深入学习贯彻党的二十大精神及习近平总书记考察云南重要讲话、习近平总书记对关心下一代工作重要指示精神的学习，进一步增强做好关心下一代工作的使命感、责任感，不断推进关心下一代工作取得新成效。特别是学习好、宣传好、贯彻好习近平总书记对关心下一代工作重要指示精神，是各级关工委当前和今后一个时期重要的政治任务，必须抓紧抓实抓好。
（二）继续抓好劳动教育。通过劳动教育，培养学生热爱劳动的优秀品德，增强学生的集体观念和互相帮助、互相关心的思想意识，提高学生的综合能力。
（三）协助抓好中华优秀传统文化教育。中华优秀传统文化是我们国家和民族长远发展的根基。我们要高度重视传统文化教育，从社会衣食住行的各个方面化潜移默化对学生进行传统文化陶治，有序的推进中华优秀传统文化教育。
（四）组织举办“关爱”夏令营和少年军校军军政训练活动。加强与县教育体育局等相关部门及有关学校的联系对接，认真制定活动方案，精心组织开展活动，着力加强青少年思想道德教育、国防知识教育，帮助青少年“扣好人生第一粒扣子”。
（五）进一步抓好未成年人司法项目工作。充分整合各成员单位力量，落实好未司项目合适成年人工作专班，参与办案机关讯问、庭审、帮教等工作，加强青少年法治宣传教育，开展网吧巡查监督活动，最大限度地预防和减少未成年人违法犯罪。
（六）加强青少年关爱帮扶工作。组织开展农村青年科技培为提高青少年思想道德素质、科学文化素质和健康素质，努力培养青少年成为有理想、有文化、有纪律的德、智、体、美全面发展的中国特色社会主义事业建设者和接班人。关工委在10个乡镇街道安排了10名副主任，人/年1200元，在6个老社区安排了6名副主任，人/年720元，在18个新社区安排了18名副主任，人/年360元，在全县57村民委员会安排了57名副主任，人/年360元，在县城两个街道安排了网吧监督员10名，人/年480元。</t>
  </si>
  <si>
    <t>资金到位率</t>
  </si>
  <si>
    <t>100</t>
  </si>
  <si>
    <t>玉财行[2022]66号、基层关工委副主任、网吧监督员专项资金</t>
  </si>
  <si>
    <t>发放人数覆盖率</t>
  </si>
  <si>
    <t>发放标准达标率</t>
  </si>
  <si>
    <t>年发放标准</t>
  </si>
  <si>
    <t>450</t>
  </si>
  <si>
    <t>元/人</t>
  </si>
  <si>
    <t>资金使用率</t>
  </si>
  <si>
    <t>48120.00</t>
  </si>
  <si>
    <t>促进老同志的工作热情</t>
  </si>
  <si>
    <t>生态效益</t>
  </si>
  <si>
    <t>可持续发展</t>
  </si>
  <si>
    <t>受益的老同志满意度</t>
  </si>
  <si>
    <t>开展党史国史教育宣讲活动。邀请老战士杨林同志到县职业中学、开展“五老”进校园讲红色故事活动，给师生们上了一堂“传承红色基因，争做时代新人”为主题的爱国主义教育课，受教育人数350余人。各级关工委结合实际，在机关、农村、学校等开展形式多样、内容丰富的党史国史教育宣讲活动。共开展宣讲133场次，受教育人数达72033人。</t>
  </si>
  <si>
    <t>五老人员人数</t>
  </si>
  <si>
    <t>反映关工委五老人员情况</t>
  </si>
  <si>
    <t>五老人员认定准确率</t>
  </si>
  <si>
    <t>反映关工委五老人员准确情况</t>
  </si>
  <si>
    <t>资金使用年限</t>
  </si>
  <si>
    <t>年</t>
  </si>
  <si>
    <t>反映五老人员工作经费情况</t>
  </si>
  <si>
    <t>政策知晓率</t>
  </si>
  <si>
    <t>反映政策的宣传效果情况</t>
  </si>
  <si>
    <t>宣传报道次数</t>
  </si>
  <si>
    <t>反映关工委五老人员工作情况</t>
  </si>
  <si>
    <t>关工委五老人员满意度</t>
  </si>
  <si>
    <t>反映关工委五老人员满意度</t>
  </si>
  <si>
    <t>1、加强青少年思想道德建设，引导青少年树立和践行社会主义核心价值观，培养青少年成为新时代中国特色社会主义事业合格建设者和可靠接班人。
2、组织动员离退休老同志、社会各方面力量参与关心下一代工作，为青少年健康成长办实事做好事解难事，支持和帮助青少年成长成才。
3、加强青少年法治宣传教育，预防青少年违法犯罪，做好失足青少年帮教工作，维护青少年合法权益。
4、开展关心下一代工作调研，提出加强和改进青少年工作的意见建议，当好县委、县政府在青少年工作方面的参谋和助手。
5、加强基层关工委组织建设，发挥“五老”优势和作用，弘扬“忠诚敬业、关爱后代、务实创新、无私奉献”的“五老”精神。
6、完成县委、县政府和上级关工委交办的其他工作。</t>
  </si>
  <si>
    <t>反映资金到位情况</t>
  </si>
  <si>
    <t>工作完成率</t>
  </si>
  <si>
    <t>反映全年工作完成情况</t>
  </si>
  <si>
    <t>&gt;</t>
  </si>
  <si>
    <t>1.00</t>
  </si>
  <si>
    <t>反映资金使用年限</t>
  </si>
  <si>
    <t>工作效率</t>
  </si>
  <si>
    <t>反映工作效率情况</t>
  </si>
  <si>
    <t>服务对象満意度</t>
  </si>
  <si>
    <t>反映服务对象満意度情况</t>
  </si>
  <si>
    <t>1.完成档案馆安全风险评估 １００％ 
2.完成省集中统一备份综合档案馆重要档 案数据100%
3.综合档案馆馆藏应数字化档案数字化率到50%
4.搭建综合档案馆档案查询利用服务平台60%
5.发挥全县爱国主义教育基地作用</t>
  </si>
  <si>
    <t>纸质、电子档案的征集接收能力</t>
  </si>
  <si>
    <t>500</t>
  </si>
  <si>
    <t>件</t>
  </si>
  <si>
    <t>反映档案馆每年接收档案的数量</t>
  </si>
  <si>
    <t>档案馆馆藏档案数字化率</t>
  </si>
  <si>
    <t>反映档案馆每年完成的数字化率</t>
  </si>
  <si>
    <t>档案馆安全风险评估</t>
  </si>
  <si>
    <t>定性指标</t>
  </si>
  <si>
    <t>反映是否确保档案及信息安全</t>
  </si>
  <si>
    <t>档案查阅利用率</t>
  </si>
  <si>
    <t>1000</t>
  </si>
  <si>
    <t>人次</t>
  </si>
  <si>
    <t>反映档案馆馆藏查阅利用率</t>
  </si>
  <si>
    <t>爱国主义教育展厅接待对象的满意度</t>
  </si>
  <si>
    <t>反映档案馆接待对象的满意程度</t>
  </si>
  <si>
    <t>预算06表</t>
  </si>
  <si>
    <t>2025年部门政府性基金预算支出预算表</t>
  </si>
  <si>
    <t>政府性基金预算支出</t>
  </si>
  <si>
    <t>备注：中国共产党元江哈尼族彝族傣族自治县委员会办公室无政府性基金预算支出预算 ，故政府性基金预算支出预算表无数据。</t>
  </si>
  <si>
    <t>预算07表</t>
  </si>
  <si>
    <t>2025年部门政府采购预算表</t>
  </si>
  <si>
    <t>预算项目</t>
  </si>
  <si>
    <t>采购项目</t>
  </si>
  <si>
    <t>采购品目</t>
  </si>
  <si>
    <t>计量单位</t>
  </si>
  <si>
    <t>数量</t>
  </si>
  <si>
    <t>面向中小企业预留资金</t>
  </si>
  <si>
    <t>单位名称（项目名称）</t>
  </si>
  <si>
    <t>政府性基金</t>
  </si>
  <si>
    <t>国有资本经营预算资金</t>
  </si>
  <si>
    <t>单位自筹</t>
  </si>
  <si>
    <t>复印纸</t>
  </si>
  <si>
    <t>公务用车维修费</t>
  </si>
  <si>
    <t>空调</t>
  </si>
  <si>
    <t>黑白打印机</t>
  </si>
  <si>
    <t>台</t>
  </si>
  <si>
    <t>复印机</t>
  </si>
  <si>
    <t xml:space="preserve"> 硬盘</t>
  </si>
  <si>
    <t>个</t>
  </si>
  <si>
    <t>扫描仪</t>
  </si>
  <si>
    <t>高拍仪</t>
  </si>
  <si>
    <t>公务用车保险费</t>
  </si>
  <si>
    <t>公务用车燃料费</t>
  </si>
  <si>
    <t>预算08表</t>
  </si>
  <si>
    <t>2025年部门政府购买服务预算表</t>
  </si>
  <si>
    <t>政府购买服务项目</t>
  </si>
  <si>
    <t>政府购买服务目录</t>
  </si>
  <si>
    <t>政府购买服务指导性目录代码</t>
  </si>
  <si>
    <t>备注：中国共产党元江哈尼族彝族傣族自治县委员会办公室无部门政府购买服务预算，故部门政府购买服务预算表无数据。</t>
  </si>
  <si>
    <t>预算09-1表</t>
  </si>
  <si>
    <t>2025年对下转移支付预算表</t>
  </si>
  <si>
    <t>单位名称（项目）</t>
  </si>
  <si>
    <t>地区</t>
  </si>
  <si>
    <t>澧江街道</t>
  </si>
  <si>
    <t>红河街道</t>
  </si>
  <si>
    <t>甘庄街道</t>
  </si>
  <si>
    <t>因远镇</t>
  </si>
  <si>
    <t>曼来镇</t>
  </si>
  <si>
    <t>羊街乡</t>
  </si>
  <si>
    <t>那诺乡</t>
  </si>
  <si>
    <t>洼垤乡</t>
  </si>
  <si>
    <t>咪哩乡</t>
  </si>
  <si>
    <t>龙潭乡</t>
  </si>
  <si>
    <t>11</t>
  </si>
  <si>
    <t>12</t>
  </si>
  <si>
    <t>13</t>
  </si>
  <si>
    <t>14</t>
  </si>
  <si>
    <t>备注：中国共产党元江哈尼族彝族傣族自治县委员会办公室无县对政转移支付预算，故对下转移支付预算表无数据。</t>
  </si>
  <si>
    <t>预算09-2表</t>
  </si>
  <si>
    <t>2025年对下转移支付绩效目标表</t>
  </si>
  <si>
    <t>备注：中国共产党元江哈尼族彝族傣族自治县委员会办公室无县对下转移支付，故对下转移支付绩效目标表无数据。</t>
  </si>
  <si>
    <t>预算10表</t>
  </si>
  <si>
    <t>2025年新增资产配置表</t>
  </si>
  <si>
    <t>资产类别</t>
  </si>
  <si>
    <t>资产分类代码.名称</t>
  </si>
  <si>
    <t>资产名称</t>
  </si>
  <si>
    <t>财政部门批复数（元）</t>
  </si>
  <si>
    <t>单价</t>
  </si>
  <si>
    <t>金额</t>
  </si>
  <si>
    <t>2101908 专用制冷、空调设备</t>
  </si>
  <si>
    <t>A05 家具和用品</t>
  </si>
  <si>
    <t>A05010699 其他架类</t>
  </si>
  <si>
    <t>密集架</t>
  </si>
  <si>
    <t>平方米</t>
  </si>
  <si>
    <t>预算11表</t>
  </si>
  <si>
    <t>2025年上级补助项目支出预算表</t>
  </si>
  <si>
    <t>上级补助</t>
  </si>
  <si>
    <t>备注：中国共产党元江哈尼族彝族傣族自治县委员会办公室无上级补助项目支出预算，上级补助项目支出预算表无数据。</t>
  </si>
  <si>
    <t>预算12表</t>
  </si>
  <si>
    <t>2025年部门项目支出中期规划预算表</t>
  </si>
  <si>
    <t>项目级次</t>
  </si>
  <si>
    <t>本级</t>
  </si>
</sst>
</file>

<file path=xl/styles.xml><?xml version="1.0" encoding="utf-8"?>
<styleSheet xmlns="http://schemas.openxmlformats.org/spreadsheetml/2006/main">
  <numFmts count="9">
    <numFmt numFmtId="44" formatCode="_ &quot;￥&quot;* #,##0.00_ ;_ &quot;￥&quot;* \-#,##0.00_ ;_ &quot;￥&quot;* &quot;-&quot;??_ ;_ @_ "/>
    <numFmt numFmtId="176" formatCode="yyyy\-mm\-dd"/>
    <numFmt numFmtId="43" formatCode="_ * #,##0.00_ ;_ * \-#,##0.00_ ;_ * &quot;-&quot;??_ ;_ @_ "/>
    <numFmt numFmtId="41" formatCode="_ * #,##0_ ;_ * \-#,##0_ ;_ * &quot;-&quot;_ ;_ @_ "/>
    <numFmt numFmtId="177" formatCode="yyyy\-mm\-dd\ hh:mm:ss"/>
    <numFmt numFmtId="178" formatCode="#,##0.00;\-#,##0.00;;@"/>
    <numFmt numFmtId="42" formatCode="_ &quot;￥&quot;* #,##0_ ;_ &quot;￥&quot;* \-#,##0_ ;_ &quot;￥&quot;* &quot;-&quot;_ ;_ @_ "/>
    <numFmt numFmtId="179" formatCode="#,##0;\-#,##0;;@"/>
    <numFmt numFmtId="180" formatCode="hh:mm:ss"/>
  </numFmts>
  <fonts count="36">
    <font>
      <sz val="11"/>
      <color rgb="FF000000"/>
      <name val="宋体"/>
      <charset val="134"/>
      <scheme val="minor"/>
    </font>
    <font>
      <sz val="11"/>
      <name val="宋体"/>
      <charset val="134"/>
      <scheme val="minor"/>
    </font>
    <font>
      <sz val="10"/>
      <name val="宋体"/>
      <charset val="134"/>
    </font>
    <font>
      <sz val="27"/>
      <name val="SimSun"/>
      <charset val="134"/>
    </font>
    <font>
      <sz val="9"/>
      <name val="宋体"/>
      <charset val="134"/>
    </font>
    <font>
      <sz val="10.5"/>
      <name val="SimSun"/>
      <charset val="134"/>
    </font>
    <font>
      <sz val="9"/>
      <name val="SimSun"/>
      <charset val="134"/>
    </font>
    <font>
      <sz val="10.5"/>
      <name val="宋体"/>
      <charset val="134"/>
    </font>
    <font>
      <sz val="11"/>
      <name val="宋体"/>
      <charset val="134"/>
    </font>
    <font>
      <sz val="27"/>
      <name val="宋体"/>
      <charset val="134"/>
    </font>
    <font>
      <sz val="27"/>
      <name val="Calibri"/>
      <charset val="134"/>
    </font>
    <font>
      <b/>
      <sz val="9"/>
      <name val="宋体"/>
      <charset val="134"/>
    </font>
    <font>
      <sz val="27"/>
      <name val="Times New Roman"/>
      <charset val="134"/>
    </font>
    <font>
      <sz val="10.5"/>
      <color rgb="FF000000"/>
      <name val="SimSun"/>
      <charset val="134"/>
    </font>
    <font>
      <b/>
      <sz val="11"/>
      <name val="宋体"/>
      <charset val="134"/>
    </font>
    <font>
      <b/>
      <sz val="10.5"/>
      <name val="宋体"/>
      <charset val="134"/>
    </font>
    <font>
      <b/>
      <sz val="11"/>
      <color theme="3"/>
      <name val="宋体"/>
      <charset val="134"/>
      <scheme val="minor"/>
    </font>
    <font>
      <sz val="11"/>
      <color theme="0"/>
      <name val="宋体"/>
      <charset val="0"/>
      <scheme val="minor"/>
    </font>
    <font>
      <b/>
      <sz val="18"/>
      <color theme="3"/>
      <name val="宋体"/>
      <charset val="134"/>
      <scheme val="minor"/>
    </font>
    <font>
      <b/>
      <sz val="11"/>
      <color rgb="FF3F3F3F"/>
      <name val="宋体"/>
      <charset val="0"/>
      <scheme val="minor"/>
    </font>
    <font>
      <sz val="11"/>
      <color rgb="FF3F3F76"/>
      <name val="宋体"/>
      <charset val="0"/>
      <scheme val="minor"/>
    </font>
    <font>
      <sz val="11"/>
      <color theme="1"/>
      <name val="宋体"/>
      <charset val="0"/>
      <scheme val="minor"/>
    </font>
    <font>
      <i/>
      <sz val="11"/>
      <color rgb="FF7F7F7F"/>
      <name val="宋体"/>
      <charset val="0"/>
      <scheme val="minor"/>
    </font>
    <font>
      <b/>
      <sz val="15"/>
      <color theme="3"/>
      <name val="宋体"/>
      <charset val="134"/>
      <scheme val="minor"/>
    </font>
    <font>
      <b/>
      <sz val="11"/>
      <color rgb="FFFA7D00"/>
      <name val="宋体"/>
      <charset val="0"/>
      <scheme val="minor"/>
    </font>
    <font>
      <b/>
      <sz val="11"/>
      <color rgb="FFFFFFFF"/>
      <name val="宋体"/>
      <charset val="0"/>
      <scheme val="minor"/>
    </font>
    <font>
      <sz val="11"/>
      <color theme="1"/>
      <name val="宋体"/>
      <charset val="134"/>
      <scheme val="minor"/>
    </font>
    <font>
      <b/>
      <sz val="13"/>
      <color theme="3"/>
      <name val="宋体"/>
      <charset val="134"/>
      <scheme val="minor"/>
    </font>
    <font>
      <b/>
      <sz val="11"/>
      <color theme="1"/>
      <name val="宋体"/>
      <charset val="0"/>
      <scheme val="minor"/>
    </font>
    <font>
      <sz val="11"/>
      <color rgb="FF9C6500"/>
      <name val="宋体"/>
      <charset val="0"/>
      <scheme val="minor"/>
    </font>
    <font>
      <sz val="11"/>
      <color rgb="FFFF0000"/>
      <name val="宋体"/>
      <charset val="0"/>
      <scheme val="minor"/>
    </font>
    <font>
      <sz val="11"/>
      <color rgb="FFFA7D00"/>
      <name val="宋体"/>
      <charset val="0"/>
      <scheme val="minor"/>
    </font>
    <font>
      <sz val="11"/>
      <color rgb="FF006100"/>
      <name val="宋体"/>
      <charset val="0"/>
      <scheme val="minor"/>
    </font>
    <font>
      <u/>
      <sz val="11"/>
      <color rgb="FF0000FF"/>
      <name val="宋体"/>
      <charset val="0"/>
      <scheme val="minor"/>
    </font>
    <font>
      <sz val="11"/>
      <color rgb="FF9C0006"/>
      <name val="宋体"/>
      <charset val="0"/>
      <scheme val="minor"/>
    </font>
    <font>
      <u/>
      <sz val="11"/>
      <color rgb="FF800080"/>
      <name val="宋体"/>
      <charset val="0"/>
      <scheme val="minor"/>
    </font>
  </fonts>
  <fills count="33">
    <fill>
      <patternFill patternType="none"/>
    </fill>
    <fill>
      <patternFill patternType="gray125"/>
    </fill>
    <fill>
      <patternFill patternType="solid">
        <fgColor theme="4"/>
        <bgColor indexed="64"/>
      </patternFill>
    </fill>
    <fill>
      <patternFill patternType="solid">
        <fgColor theme="6" tint="0.399975585192419"/>
        <bgColor indexed="64"/>
      </patternFill>
    </fill>
    <fill>
      <patternFill patternType="solid">
        <fgColor rgb="FFF2F2F2"/>
        <bgColor indexed="64"/>
      </patternFill>
    </fill>
    <fill>
      <patternFill patternType="solid">
        <fgColor rgb="FFFFCC99"/>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9"/>
        <bgColor indexed="64"/>
      </patternFill>
    </fill>
    <fill>
      <patternFill patternType="solid">
        <fgColor theme="5"/>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6"/>
        <bgColor indexed="64"/>
      </patternFill>
    </fill>
    <fill>
      <patternFill patternType="solid">
        <fgColor theme="8"/>
        <bgColor indexed="64"/>
      </patternFill>
    </fill>
    <fill>
      <patternFill patternType="solid">
        <fgColor theme="6"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rgb="FFFFEB9C"/>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rgb="FFFFC7CE"/>
        <bgColor indexed="64"/>
      </patternFill>
    </fill>
    <fill>
      <patternFill patternType="solid">
        <fgColor rgb="FFFFFFCC"/>
        <bgColor indexed="64"/>
      </patternFill>
    </fill>
    <fill>
      <patternFill patternType="solid">
        <fgColor theme="7"/>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7">
    <xf numFmtId="0" fontId="0" fillId="0" borderId="0">
      <alignment vertical="top"/>
    </xf>
    <xf numFmtId="179" fontId="4" fillId="0" borderId="1">
      <alignment horizontal="right" vertical="center"/>
    </xf>
    <xf numFmtId="10" fontId="4" fillId="0" borderId="1">
      <alignment horizontal="right" vertical="center"/>
    </xf>
    <xf numFmtId="177" fontId="4" fillId="0" borderId="1">
      <alignment horizontal="right" vertical="center"/>
    </xf>
    <xf numFmtId="180" fontId="4" fillId="0" borderId="1">
      <alignment horizontal="right" vertical="center"/>
    </xf>
    <xf numFmtId="178" fontId="4" fillId="0" borderId="1">
      <alignment horizontal="right" vertical="center"/>
    </xf>
    <xf numFmtId="178" fontId="4" fillId="0" borderId="1">
      <alignment horizontal="right" vertical="center"/>
    </xf>
    <xf numFmtId="0" fontId="21" fillId="16" borderId="0" applyNumberFormat="false" applyBorder="false" applyAlignment="false" applyProtection="false">
      <alignment vertical="center"/>
    </xf>
    <xf numFmtId="0" fontId="21" fillId="25" borderId="0" applyNumberFormat="false" applyBorder="false" applyAlignment="false" applyProtection="false">
      <alignment vertical="center"/>
    </xf>
    <xf numFmtId="0" fontId="17" fillId="13" borderId="0" applyNumberFormat="false" applyBorder="false" applyAlignment="false" applyProtection="false">
      <alignment vertical="center"/>
    </xf>
    <xf numFmtId="0" fontId="21" fillId="11" borderId="0" applyNumberFormat="false" applyBorder="false" applyAlignment="false" applyProtection="false">
      <alignment vertical="center"/>
    </xf>
    <xf numFmtId="0" fontId="21" fillId="9" borderId="0" applyNumberFormat="false" applyBorder="false" applyAlignment="false" applyProtection="false">
      <alignment vertical="center"/>
    </xf>
    <xf numFmtId="0" fontId="17" fillId="18" borderId="0" applyNumberFormat="false" applyBorder="false" applyAlignment="false" applyProtection="false">
      <alignment vertical="center"/>
    </xf>
    <xf numFmtId="0" fontId="21" fillId="10" borderId="0" applyNumberFormat="false" applyBorder="false" applyAlignment="false" applyProtection="false">
      <alignment vertical="center"/>
    </xf>
    <xf numFmtId="0" fontId="16" fillId="0" borderId="9"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28" fillId="0" borderId="11" applyNumberFormat="false" applyFill="false" applyAlignment="false" applyProtection="false">
      <alignment vertical="center"/>
    </xf>
    <xf numFmtId="9" fontId="26" fillId="0" borderId="0" applyFont="false" applyFill="false" applyBorder="false" applyAlignment="false" applyProtection="false">
      <alignment vertical="center"/>
    </xf>
    <xf numFmtId="43" fontId="26" fillId="0" borderId="0" applyFont="false" applyFill="false" applyBorder="false" applyAlignment="false" applyProtection="false">
      <alignment vertical="center"/>
    </xf>
    <xf numFmtId="0" fontId="27" fillId="0" borderId="8" applyNumberFormat="false" applyFill="false" applyAlignment="false" applyProtection="false">
      <alignment vertical="center"/>
    </xf>
    <xf numFmtId="176" fontId="4" fillId="0" borderId="1">
      <alignment horizontal="right" vertical="center"/>
    </xf>
    <xf numFmtId="42" fontId="26" fillId="0" borderId="0" applyFont="false" applyFill="false" applyBorder="false" applyAlignment="false" applyProtection="false">
      <alignment vertical="center"/>
    </xf>
    <xf numFmtId="0" fontId="17" fillId="23" borderId="0" applyNumberFormat="false" applyBorder="false" applyAlignment="false" applyProtection="false">
      <alignment vertical="center"/>
    </xf>
    <xf numFmtId="0" fontId="30" fillId="0" borderId="0" applyNumberFormat="false" applyFill="false" applyBorder="false" applyAlignment="false" applyProtection="false">
      <alignment vertical="center"/>
    </xf>
    <xf numFmtId="0" fontId="21" fillId="26" borderId="0" applyNumberFormat="false" applyBorder="false" applyAlignment="false" applyProtection="false">
      <alignment vertical="center"/>
    </xf>
    <xf numFmtId="0" fontId="17" fillId="22" borderId="0" applyNumberFormat="false" applyBorder="false" applyAlignment="false" applyProtection="false">
      <alignment vertical="center"/>
    </xf>
    <xf numFmtId="0" fontId="23" fillId="0" borderId="8" applyNumberFormat="false" applyFill="false" applyAlignment="false" applyProtection="false">
      <alignment vertical="center"/>
    </xf>
    <xf numFmtId="49" fontId="4" fillId="0" borderId="1">
      <alignment horizontal="left" vertical="center" wrapText="true"/>
    </xf>
    <xf numFmtId="0" fontId="33" fillId="0" borderId="0" applyNumberFormat="false" applyFill="false" applyBorder="false" applyAlignment="false" applyProtection="false">
      <alignment vertical="center"/>
    </xf>
    <xf numFmtId="0" fontId="21" fillId="28" borderId="0" applyNumberFormat="false" applyBorder="false" applyAlignment="false" applyProtection="false">
      <alignment vertical="center"/>
    </xf>
    <xf numFmtId="44" fontId="26" fillId="0" borderId="0" applyFont="false" applyFill="false" applyBorder="false" applyAlignment="false" applyProtection="false">
      <alignment vertical="center"/>
    </xf>
    <xf numFmtId="0" fontId="21" fillId="29" borderId="0" applyNumberFormat="false" applyBorder="false" applyAlignment="false" applyProtection="false">
      <alignment vertical="center"/>
    </xf>
    <xf numFmtId="0" fontId="24" fillId="4" borderId="7" applyNumberFormat="false" applyAlignment="false" applyProtection="false">
      <alignment vertical="center"/>
    </xf>
    <xf numFmtId="0" fontId="35" fillId="0" borderId="0" applyNumberFormat="false" applyFill="false" applyBorder="false" applyAlignment="false" applyProtection="false">
      <alignment vertical="center"/>
    </xf>
    <xf numFmtId="41" fontId="26" fillId="0" borderId="0" applyFont="false" applyFill="false" applyBorder="false" applyAlignment="false" applyProtection="false">
      <alignment vertical="center"/>
    </xf>
    <xf numFmtId="0" fontId="17" fillId="32" borderId="0" applyNumberFormat="false" applyBorder="false" applyAlignment="false" applyProtection="false">
      <alignment vertical="center"/>
    </xf>
    <xf numFmtId="0" fontId="21" fillId="19" borderId="0" applyNumberFormat="false" applyBorder="false" applyAlignment="false" applyProtection="false">
      <alignment vertical="center"/>
    </xf>
    <xf numFmtId="0" fontId="17" fillId="7" borderId="0" applyNumberFormat="false" applyBorder="false" applyAlignment="false" applyProtection="false">
      <alignment vertical="center"/>
    </xf>
    <xf numFmtId="0" fontId="20" fillId="5" borderId="7" applyNumberFormat="false" applyAlignment="false" applyProtection="false">
      <alignment vertical="center"/>
    </xf>
    <xf numFmtId="0" fontId="19" fillId="4" borderId="6" applyNumberFormat="false" applyAlignment="false" applyProtection="false">
      <alignment vertical="center"/>
    </xf>
    <xf numFmtId="0" fontId="25" fillId="20" borderId="10" applyNumberFormat="false" applyAlignment="false" applyProtection="false">
      <alignment vertical="center"/>
    </xf>
    <xf numFmtId="0" fontId="31" fillId="0" borderId="12" applyNumberFormat="false" applyFill="false" applyAlignment="false" applyProtection="false">
      <alignment vertical="center"/>
    </xf>
    <xf numFmtId="0" fontId="17" fillId="21" borderId="0" applyNumberFormat="false" applyBorder="false" applyAlignment="false" applyProtection="false">
      <alignment vertical="center"/>
    </xf>
    <xf numFmtId="0" fontId="17" fillId="3" borderId="0" applyNumberFormat="false" applyBorder="false" applyAlignment="false" applyProtection="false">
      <alignment vertical="center"/>
    </xf>
    <xf numFmtId="0" fontId="26" fillId="31" borderId="13" applyNumberFormat="false" applyFont="false" applyAlignment="false" applyProtection="false">
      <alignment vertical="center"/>
    </xf>
    <xf numFmtId="0" fontId="18" fillId="0" borderId="0" applyNumberFormat="false" applyFill="false" applyBorder="false" applyAlignment="false" applyProtection="false">
      <alignment vertical="center"/>
    </xf>
    <xf numFmtId="0" fontId="32" fillId="27"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7" fillId="2" borderId="0" applyNumberFormat="false" applyBorder="false" applyAlignment="false" applyProtection="false">
      <alignment vertical="center"/>
    </xf>
    <xf numFmtId="0" fontId="29" fillId="24" borderId="0" applyNumberFormat="false" applyBorder="false" applyAlignment="false" applyProtection="false">
      <alignment vertical="center"/>
    </xf>
    <xf numFmtId="0" fontId="21" fillId="8" borderId="0" applyNumberFormat="false" applyBorder="false" applyAlignment="false" applyProtection="false">
      <alignment vertical="center"/>
    </xf>
    <xf numFmtId="0" fontId="34" fillId="30" borderId="0" applyNumberFormat="false" applyBorder="false" applyAlignment="false" applyProtection="false">
      <alignment vertical="center"/>
    </xf>
    <xf numFmtId="0" fontId="17" fillId="14" borderId="0" applyNumberFormat="false" applyBorder="false" applyAlignment="false" applyProtection="false">
      <alignment vertical="center"/>
    </xf>
    <xf numFmtId="0" fontId="21" fillId="12" borderId="0" applyNumberFormat="false" applyBorder="false" applyAlignment="false" applyProtection="false">
      <alignment vertical="center"/>
    </xf>
    <xf numFmtId="0" fontId="17" fillId="6" borderId="0" applyNumberFormat="false" applyBorder="false" applyAlignment="false" applyProtection="false">
      <alignment vertical="center"/>
    </xf>
    <xf numFmtId="0" fontId="21" fillId="15" borderId="0" applyNumberFormat="false" applyBorder="false" applyAlignment="false" applyProtection="false">
      <alignment vertical="center"/>
    </xf>
    <xf numFmtId="0" fontId="17" fillId="17" borderId="0" applyNumberFormat="false" applyBorder="false" applyAlignment="false" applyProtection="false">
      <alignment vertical="center"/>
    </xf>
  </cellStyleXfs>
  <cellXfs count="80">
    <xf numFmtId="0" fontId="0" fillId="0" borderId="0" xfId="0" applyFont="true">
      <alignment vertical="top"/>
    </xf>
    <xf numFmtId="0" fontId="1" fillId="0" borderId="0" xfId="0" applyFont="true" applyAlignment="true">
      <alignment horizontal="center" vertical="center"/>
    </xf>
    <xf numFmtId="0" fontId="2" fillId="0" borderId="0" xfId="0" applyFont="true" applyAlignment="true"/>
    <xf numFmtId="0" fontId="3" fillId="0" borderId="0" xfId="0" applyFont="true" applyAlignment="true">
      <alignment horizontal="center" vertical="center"/>
    </xf>
    <xf numFmtId="0" fontId="4" fillId="0" borderId="0" xfId="0" applyFont="true" applyAlignment="true">
      <alignment horizontal="left" vertical="center"/>
    </xf>
    <xf numFmtId="0" fontId="5" fillId="0" borderId="1" xfId="0" applyFont="true" applyBorder="true" applyAlignment="true">
      <alignment horizontal="center" vertical="center" wrapText="true"/>
    </xf>
    <xf numFmtId="0" fontId="5" fillId="0" borderId="1" xfId="0" applyFont="true" applyBorder="true" applyAlignment="true">
      <alignment horizontal="center" vertical="center"/>
    </xf>
    <xf numFmtId="0" fontId="6" fillId="0" borderId="1" xfId="0" applyFont="true" applyBorder="true" applyAlignment="true">
      <alignment horizontal="left" vertical="center"/>
    </xf>
    <xf numFmtId="0" fontId="6" fillId="0" borderId="1" xfId="0" applyFont="true" applyBorder="true" applyAlignment="true">
      <alignment horizontal="left" vertical="center" wrapText="true"/>
    </xf>
    <xf numFmtId="0" fontId="6" fillId="0" borderId="1" xfId="0" applyFont="true" applyBorder="true" applyAlignment="true">
      <alignment horizontal="center" vertical="center"/>
    </xf>
    <xf numFmtId="0" fontId="4" fillId="0" borderId="0" xfId="0" applyFont="true" applyAlignment="true">
      <alignment horizontal="right" vertical="center"/>
    </xf>
    <xf numFmtId="0" fontId="4" fillId="0" borderId="0" xfId="0" applyFont="true" applyAlignment="true">
      <alignment horizontal="right"/>
    </xf>
    <xf numFmtId="178" fontId="6" fillId="0" borderId="1" xfId="0" applyNumberFormat="true" applyFont="true" applyBorder="true" applyAlignment="true">
      <alignment horizontal="right" vertical="center"/>
    </xf>
    <xf numFmtId="0" fontId="7" fillId="0" borderId="1" xfId="0" applyFont="true" applyBorder="true" applyAlignment="true">
      <alignment horizontal="center" vertical="center" wrapText="true"/>
    </xf>
    <xf numFmtId="0" fontId="8" fillId="0" borderId="1" xfId="0" applyFont="true" applyBorder="true" applyAlignment="true">
      <alignment horizontal="center" vertical="center"/>
    </xf>
    <xf numFmtId="0" fontId="4" fillId="0" borderId="1" xfId="0" applyFont="true" applyBorder="true" applyAlignment="true">
      <alignment horizontal="left" vertical="center"/>
    </xf>
    <xf numFmtId="0" fontId="4" fillId="0" borderId="1" xfId="0" applyFont="true" applyBorder="true" applyAlignment="true">
      <alignment horizontal="left" vertical="center" wrapText="true"/>
    </xf>
    <xf numFmtId="0" fontId="4" fillId="0" borderId="1" xfId="0" applyFont="true" applyBorder="true" applyAlignment="true">
      <alignment horizontal="center" vertical="center"/>
    </xf>
    <xf numFmtId="178" fontId="4" fillId="0" borderId="1" xfId="5" applyNumberFormat="true" applyFont="true" applyBorder="true">
      <alignment horizontal="right" vertical="center"/>
    </xf>
    <xf numFmtId="49" fontId="4" fillId="0" borderId="0" xfId="27" applyNumberFormat="true" applyFont="true" applyBorder="true">
      <alignment horizontal="left" vertical="center" wrapText="true"/>
    </xf>
    <xf numFmtId="49" fontId="9" fillId="0" borderId="0" xfId="0" applyNumberFormat="true" applyFont="true" applyBorder="true" applyAlignment="true">
      <alignment horizontal="center" vertical="center" wrapText="true"/>
    </xf>
    <xf numFmtId="49" fontId="5" fillId="0" borderId="1" xfId="27" applyNumberFormat="true" applyFont="true" applyBorder="true" applyAlignment="true">
      <alignment horizontal="center" vertical="center" wrapText="true"/>
    </xf>
    <xf numFmtId="49" fontId="4" fillId="0" borderId="1" xfId="27" applyNumberFormat="true" applyFont="true" applyBorder="true">
      <alignment horizontal="left" vertical="center" wrapText="true"/>
    </xf>
    <xf numFmtId="49" fontId="4" fillId="0" borderId="1" xfId="27" applyNumberFormat="true" applyFont="true" applyBorder="true" applyAlignment="true">
      <alignment horizontal="left" vertical="center" wrapText="true" indent="1"/>
    </xf>
    <xf numFmtId="49" fontId="4" fillId="0" borderId="0" xfId="27" applyNumberFormat="true" applyFont="true" applyBorder="true" applyAlignment="true">
      <alignment horizontal="right" vertical="center" wrapText="true"/>
    </xf>
    <xf numFmtId="49" fontId="4" fillId="0" borderId="1" xfId="27" applyNumberFormat="true" applyFont="true" applyBorder="true" applyAlignment="true">
      <alignment horizontal="center" vertical="center" wrapText="true"/>
    </xf>
    <xf numFmtId="49" fontId="9" fillId="0" borderId="0" xfId="27" applyNumberFormat="true" applyFont="true" applyBorder="true" applyAlignment="true">
      <alignment horizontal="center" vertical="center" wrapText="true"/>
    </xf>
    <xf numFmtId="0" fontId="10" fillId="0" borderId="0" xfId="0" applyFont="true" applyBorder="true" applyAlignment="true">
      <alignment horizontal="center" vertical="center"/>
    </xf>
    <xf numFmtId="49" fontId="4" fillId="0" borderId="0" xfId="27" applyNumberFormat="true" applyFont="true" applyBorder="true" applyAlignment="true">
      <alignment horizontal="center" vertical="center" wrapText="true"/>
    </xf>
    <xf numFmtId="49" fontId="7" fillId="0" borderId="1" xfId="0" applyNumberFormat="true" applyFont="true" applyBorder="true" applyAlignment="true">
      <alignment horizontal="center" vertical="center" wrapText="true"/>
    </xf>
    <xf numFmtId="0" fontId="7" fillId="0" borderId="1" xfId="0" applyFont="true" applyBorder="true" applyAlignment="true">
      <alignment horizontal="center" vertical="center"/>
    </xf>
    <xf numFmtId="49" fontId="1" fillId="0" borderId="1" xfId="27" applyNumberFormat="true" applyFont="true" applyBorder="true" applyAlignment="true">
      <alignment horizontal="center" vertical="center" wrapText="true"/>
    </xf>
    <xf numFmtId="49" fontId="3" fillId="0" borderId="0" xfId="27" applyNumberFormat="true" applyFont="true" applyBorder="true" applyAlignment="true">
      <alignment horizontal="center" vertical="center" wrapText="true"/>
    </xf>
    <xf numFmtId="49" fontId="7" fillId="0" borderId="1" xfId="27" applyNumberFormat="true" applyFont="true" applyBorder="true" applyAlignment="true">
      <alignment horizontal="center" vertical="center" wrapText="true"/>
    </xf>
    <xf numFmtId="179" fontId="4" fillId="0" borderId="1" xfId="1" applyNumberFormat="true" applyFont="true" applyBorder="true" applyAlignment="true">
      <alignment horizontal="center" vertical="center" wrapText="true"/>
    </xf>
    <xf numFmtId="178" fontId="4" fillId="0" borderId="1" xfId="0" applyNumberFormat="true" applyFont="true" applyBorder="true" applyAlignment="true">
      <alignment horizontal="right" vertical="center" wrapText="true"/>
    </xf>
    <xf numFmtId="179" fontId="7" fillId="0" borderId="1" xfId="1" applyNumberFormat="true" applyFont="true" applyBorder="true" applyAlignment="true">
      <alignment horizontal="center" vertical="center" wrapText="true"/>
    </xf>
    <xf numFmtId="49" fontId="11" fillId="0" borderId="0" xfId="27" applyNumberFormat="true" applyFont="true" applyBorder="true" applyAlignment="true">
      <alignment horizontal="right" vertical="center" wrapText="true"/>
    </xf>
    <xf numFmtId="0" fontId="4" fillId="0" borderId="1" xfId="27" applyNumberFormat="true" applyFont="true" applyBorder="true">
      <alignment horizontal="left" vertical="center" wrapText="true"/>
    </xf>
    <xf numFmtId="178" fontId="4" fillId="0" borderId="1" xfId="27" applyNumberFormat="true" applyFont="true" applyBorder="true" applyAlignment="true">
      <alignment horizontal="right" vertical="center" wrapText="true"/>
    </xf>
    <xf numFmtId="178" fontId="4" fillId="0" borderId="1" xfId="27" applyNumberFormat="true" applyFont="true" applyBorder="true" applyAlignment="true">
      <alignment horizontal="center" vertical="center" wrapText="true"/>
    </xf>
    <xf numFmtId="49" fontId="12" fillId="0" borderId="0" xfId="27" applyNumberFormat="true" applyFont="true" applyBorder="true" applyAlignment="true">
      <alignment horizontal="center" vertical="center" wrapText="true"/>
    </xf>
    <xf numFmtId="179" fontId="5" fillId="0" borderId="1" xfId="1" applyNumberFormat="true" applyFont="true" applyBorder="true" applyAlignment="true">
      <alignment horizontal="center" vertical="center" wrapText="true"/>
    </xf>
    <xf numFmtId="0" fontId="4" fillId="0" borderId="0" xfId="0" applyFont="true" applyAlignment="true">
      <alignment horizontal="left" vertical="center" wrapText="true"/>
    </xf>
    <xf numFmtId="0" fontId="4" fillId="0" borderId="0" xfId="0" applyFont="true" applyAlignment="true">
      <alignment horizontal="center" vertical="center" wrapText="true"/>
    </xf>
    <xf numFmtId="0" fontId="4" fillId="0" borderId="1" xfId="0" applyFont="true" applyBorder="true" applyAlignment="true">
      <alignment horizontal="center" vertical="center" wrapText="true"/>
    </xf>
    <xf numFmtId="178" fontId="4" fillId="0" borderId="1" xfId="0" applyNumberFormat="true" applyFont="true" applyBorder="true" applyAlignment="true">
      <alignment horizontal="right" vertical="center"/>
    </xf>
    <xf numFmtId="0" fontId="2" fillId="0" borderId="0" xfId="0" applyFont="true" applyAlignment="true">
      <alignment horizontal="right"/>
    </xf>
    <xf numFmtId="0" fontId="4" fillId="0" borderId="0" xfId="0" applyFont="true" applyAlignment="true">
      <alignment horizontal="right" vertical="center" wrapText="true"/>
    </xf>
    <xf numFmtId="178" fontId="4" fillId="0" borderId="1" xfId="0" applyNumberFormat="true" applyFont="true" applyBorder="true" applyAlignment="true">
      <alignment horizontal="left" vertical="center" wrapText="true"/>
    </xf>
    <xf numFmtId="49" fontId="4" fillId="0" borderId="1" xfId="27" applyNumberFormat="true" applyFont="true" applyBorder="true" applyAlignment="true">
      <alignment horizontal="left" vertical="center" wrapText="true"/>
    </xf>
    <xf numFmtId="178" fontId="4" fillId="0" borderId="1" xfId="27" applyNumberFormat="true" applyFont="true" applyBorder="true">
      <alignment horizontal="left" vertical="center" wrapText="true"/>
    </xf>
    <xf numFmtId="0" fontId="8" fillId="0" borderId="0" xfId="0" applyFont="true" applyAlignment="true"/>
    <xf numFmtId="0" fontId="12" fillId="0" borderId="0" xfId="0" applyFont="true" applyAlignment="true">
      <alignment horizontal="center" vertical="center"/>
    </xf>
    <xf numFmtId="0" fontId="13" fillId="0" borderId="1" xfId="0" applyFont="true" applyBorder="true" applyAlignment="true">
      <alignment horizontal="center" vertical="center" wrapText="true"/>
    </xf>
    <xf numFmtId="0" fontId="13" fillId="0" borderId="1" xfId="0" applyFont="true" applyBorder="true" applyAlignment="true">
      <alignment horizontal="center" vertical="center"/>
    </xf>
    <xf numFmtId="0" fontId="6" fillId="0" borderId="1" xfId="0" applyFont="true" applyBorder="true" applyAlignment="true">
      <alignment horizontal="left" vertical="center" indent="1"/>
    </xf>
    <xf numFmtId="0" fontId="2" fillId="0" borderId="0" xfId="0" applyFont="true" applyAlignment="true">
      <alignment horizontal="center" wrapText="true"/>
    </xf>
    <xf numFmtId="0" fontId="2" fillId="0" borderId="0" xfId="0" applyFont="true" applyAlignment="true">
      <alignment wrapText="true"/>
    </xf>
    <xf numFmtId="0" fontId="3" fillId="0" borderId="0" xfId="0" applyFont="true" applyAlignment="true">
      <alignment horizontal="center" vertical="center" wrapText="true"/>
    </xf>
    <xf numFmtId="0" fontId="4" fillId="0" borderId="0" xfId="0" applyFont="true" applyAlignment="true">
      <alignment horizontal="center" vertical="center"/>
    </xf>
    <xf numFmtId="0" fontId="8" fillId="0" borderId="1" xfId="0" applyFont="true" applyBorder="true" applyAlignment="true">
      <alignment horizontal="center" vertical="center" wrapText="true"/>
    </xf>
    <xf numFmtId="0" fontId="8" fillId="0" borderId="2" xfId="0" applyFont="true" applyBorder="true" applyAlignment="true">
      <alignment horizontal="center" vertical="center" wrapText="true"/>
    </xf>
    <xf numFmtId="0" fontId="4" fillId="0" borderId="0" xfId="0" applyFont="true" applyAlignment="true">
      <alignment horizontal="right" wrapText="true"/>
    </xf>
    <xf numFmtId="0" fontId="1" fillId="0" borderId="0" xfId="0" applyFont="true">
      <alignment vertical="top"/>
    </xf>
    <xf numFmtId="0" fontId="4" fillId="0" borderId="1" xfId="0" applyFont="true" applyBorder="true" applyAlignment="true">
      <alignment horizontal="left" vertical="center" wrapText="true" indent="1"/>
    </xf>
    <xf numFmtId="0" fontId="4" fillId="0" borderId="1" xfId="0" applyFont="true" applyBorder="true" applyAlignment="true">
      <alignment horizontal="left" vertical="center" wrapText="true" indent="2"/>
    </xf>
    <xf numFmtId="0" fontId="14" fillId="0" borderId="0" xfId="0" applyFont="true" applyAlignment="true">
      <alignment horizontal="center" vertical="center"/>
    </xf>
    <xf numFmtId="0" fontId="4" fillId="0" borderId="3" xfId="0" applyFont="true" applyBorder="true" applyAlignment="true">
      <alignment horizontal="left" vertical="center"/>
    </xf>
    <xf numFmtId="0" fontId="11" fillId="0" borderId="3" xfId="0" applyFont="true" applyBorder="true" applyAlignment="true">
      <alignment horizontal="center" vertical="center"/>
    </xf>
    <xf numFmtId="178" fontId="11" fillId="0" borderId="1" xfId="0" applyNumberFormat="true" applyFont="true" applyBorder="true" applyAlignment="true">
      <alignment horizontal="right" vertical="center"/>
    </xf>
    <xf numFmtId="0" fontId="11" fillId="0" borderId="1" xfId="0" applyFont="true" applyBorder="true" applyAlignment="true">
      <alignment horizontal="center" vertical="center"/>
    </xf>
    <xf numFmtId="0" fontId="7" fillId="0" borderId="4" xfId="0" applyFont="true" applyBorder="true" applyAlignment="true">
      <alignment horizontal="center" vertical="center" wrapText="true"/>
    </xf>
    <xf numFmtId="0" fontId="7" fillId="0" borderId="5" xfId="0" applyFont="true" applyBorder="true" applyAlignment="true">
      <alignment horizontal="center" vertical="center" wrapText="true"/>
    </xf>
    <xf numFmtId="0" fontId="8" fillId="0" borderId="2" xfId="0" applyFont="true" applyBorder="true" applyAlignment="true">
      <alignment horizontal="center" vertical="center"/>
    </xf>
    <xf numFmtId="0" fontId="15" fillId="0" borderId="4" xfId="0" applyFont="true" applyBorder="true" applyAlignment="true">
      <alignment horizontal="center" vertical="center" wrapText="true"/>
    </xf>
    <xf numFmtId="0" fontId="7" fillId="0" borderId="5" xfId="0" applyFont="true" applyBorder="true" applyAlignment="true">
      <alignment horizontal="center" vertical="center"/>
    </xf>
    <xf numFmtId="0" fontId="15" fillId="0" borderId="5" xfId="0" applyFont="true" applyBorder="true" applyAlignment="true">
      <alignment horizontal="center" vertical="center"/>
    </xf>
    <xf numFmtId="0" fontId="11" fillId="0" borderId="3" xfId="0" applyFont="true" applyBorder="true" applyAlignment="true">
      <alignment horizontal="left" vertical="center"/>
    </xf>
    <xf numFmtId="0" fontId="11" fillId="0" borderId="1" xfId="0" applyFont="true" applyBorder="true" applyAlignment="true">
      <alignment horizontal="left" vertical="center"/>
    </xf>
  </cellXfs>
  <cellStyles count="57">
    <cellStyle name="常规" xfId="0" builtinId="0"/>
    <cellStyle name="IntegralNumberStyle" xfId="1"/>
    <cellStyle name="PercentStyle" xfId="2"/>
    <cellStyle name="DateTimeStyle" xfId="3"/>
    <cellStyle name="TimeStyle" xfId="4"/>
    <cellStyle name="MoneyStyle" xfId="5"/>
    <cellStyle name="NumberStyle" xfId="6"/>
    <cellStyle name="40% - 强调文字颜色 6" xfId="7" builtinId="51"/>
    <cellStyle name="20% - 强调文字颜色 6" xfId="8" builtinId="50"/>
    <cellStyle name="强调文字颜色 6" xfId="9" builtinId="49"/>
    <cellStyle name="40% - 强调文字颜色 5" xfId="10" builtinId="47"/>
    <cellStyle name="20% - 强调文字颜色 5" xfId="11" builtinId="46"/>
    <cellStyle name="强调文字颜色 5" xfId="12" builtinId="45"/>
    <cellStyle name="40% - 强调文字颜色 4" xfId="13" builtinId="43"/>
    <cellStyle name="标题 3" xfId="14" builtinId="18"/>
    <cellStyle name="解释性文本" xfId="15" builtinId="53"/>
    <cellStyle name="汇总" xfId="16" builtinId="25"/>
    <cellStyle name="百分比" xfId="17" builtinId="5"/>
    <cellStyle name="千位分隔" xfId="18" builtinId="3"/>
    <cellStyle name="标题 2" xfId="19" builtinId="17"/>
    <cellStyle name="DateStyle" xfId="20"/>
    <cellStyle name="货币[0]" xfId="21" builtinId="7"/>
    <cellStyle name="60% - 强调文字颜色 4" xfId="22" builtinId="44"/>
    <cellStyle name="警告文本" xfId="23" builtinId="11"/>
    <cellStyle name="20% - 强调文字颜色 2" xfId="24" builtinId="34"/>
    <cellStyle name="60% - 强调文字颜色 5" xfId="25" builtinId="48"/>
    <cellStyle name="标题 1" xfId="26" builtinId="16"/>
    <cellStyle name="TextStyle" xfId="27"/>
    <cellStyle name="超链接" xfId="28" builtinId="8"/>
    <cellStyle name="20% - 强调文字颜色 3" xfId="29" builtinId="38"/>
    <cellStyle name="货币" xfId="30" builtinId="4"/>
    <cellStyle name="20% - 强调文字颜色 4" xfId="31" builtinId="42"/>
    <cellStyle name="计算" xfId="32" builtinId="22"/>
    <cellStyle name="已访问的超链接" xfId="33" builtinId="9"/>
    <cellStyle name="千位分隔[0]" xfId="34" builtinId="6"/>
    <cellStyle name="强调文字颜色 4" xfId="35" builtinId="41"/>
    <cellStyle name="40% - 强调文字颜色 3" xfId="36" builtinId="39"/>
    <cellStyle name="60% - 强调文字颜色 6" xfId="37" builtinId="52"/>
    <cellStyle name="输入" xfId="38" builtinId="20"/>
    <cellStyle name="输出" xfId="39" builtinId="21"/>
    <cellStyle name="检查单元格" xfId="40" builtinId="23"/>
    <cellStyle name="链接单元格" xfId="41" builtinId="24"/>
    <cellStyle name="60% - 强调文字颜色 1" xfId="42" builtinId="32"/>
    <cellStyle name="60% - 强调文字颜色 3" xfId="43" builtinId="40"/>
    <cellStyle name="注释" xfId="44" builtinId="10"/>
    <cellStyle name="标题" xfId="45" builtinId="15"/>
    <cellStyle name="好" xfId="46" builtinId="26"/>
    <cellStyle name="标题 4" xfId="47" builtinId="19"/>
    <cellStyle name="强调文字颜色 1" xfId="48" builtinId="29"/>
    <cellStyle name="适中" xfId="49" builtinId="28"/>
    <cellStyle name="20% - 强调文字颜色 1" xfId="50" builtinId="30"/>
    <cellStyle name="差" xfId="51" builtinId="27"/>
    <cellStyle name="强调文字颜色 2" xfId="52" builtinId="33"/>
    <cellStyle name="40% - 强调文字颜色 1" xfId="53" builtinId="31"/>
    <cellStyle name="60% - 强调文字颜色 2" xfId="54" builtinId="36"/>
    <cellStyle name="40% - 强调文字颜色 2" xfId="55" builtinId="35"/>
    <cellStyle name="强调文字颜色 3" xfId="56"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D23"/>
  <sheetViews>
    <sheetView showZeros="0" zoomScale="110" zoomScaleNormal="110" workbookViewId="0">
      <pane ySplit="1" topLeftCell="A2" activePane="bottomLeft" state="frozen"/>
      <selection/>
      <selection pane="bottomLeft" activeCell="B11" sqref="B11"/>
    </sheetView>
  </sheetViews>
  <sheetFormatPr defaultColWidth="8.85" defaultRowHeight="15" customHeight="true" outlineLevelCol="3"/>
  <cols>
    <col min="1" max="4" width="35.7083333333333" customWidth="true"/>
  </cols>
  <sheetData>
    <row r="1" customHeight="true" spans="1:4">
      <c r="A1" s="1"/>
      <c r="B1" s="1"/>
      <c r="C1" s="1"/>
      <c r="D1" s="1"/>
    </row>
    <row r="2" ht="18.75" customHeight="true" spans="1:4">
      <c r="A2" s="2"/>
      <c r="B2" s="2"/>
      <c r="C2" s="2"/>
      <c r="D2" s="11" t="s">
        <v>0</v>
      </c>
    </row>
    <row r="3" ht="45" customHeight="true" spans="1:4">
      <c r="A3" s="3" t="s">
        <v>1</v>
      </c>
      <c r="B3" s="3"/>
      <c r="C3" s="3"/>
      <c r="D3" s="3"/>
    </row>
    <row r="4" ht="18.75" customHeight="true" spans="1:4">
      <c r="A4" s="4" t="str">
        <f>"单位名称："&amp;"中国共产党元江哈尼族彝族傣族自治县委员会办公室"</f>
        <v>单位名称：中国共产党元江哈尼族彝族傣族自治县委员会办公室</v>
      </c>
      <c r="B4" s="4"/>
      <c r="C4" s="67"/>
      <c r="D4" s="11" t="s">
        <v>2</v>
      </c>
    </row>
    <row r="5" ht="22.5" customHeight="true" spans="1:4">
      <c r="A5" s="6" t="s">
        <v>3</v>
      </c>
      <c r="B5" s="6"/>
      <c r="C5" s="6" t="s">
        <v>4</v>
      </c>
      <c r="D5" s="6"/>
    </row>
    <row r="6" ht="18.75" customHeight="true" spans="1:4">
      <c r="A6" s="6" t="s">
        <v>5</v>
      </c>
      <c r="B6" s="6" t="s">
        <v>6</v>
      </c>
      <c r="C6" s="6" t="s">
        <v>7</v>
      </c>
      <c r="D6" s="6" t="s">
        <v>6</v>
      </c>
    </row>
    <row r="7" ht="18.75" customHeight="true" spans="1:4">
      <c r="A7" s="6"/>
      <c r="B7" s="6"/>
      <c r="C7" s="6"/>
      <c r="D7" s="6"/>
    </row>
    <row r="8" ht="22.5" customHeight="true" spans="1:4">
      <c r="A8" s="15" t="s">
        <v>8</v>
      </c>
      <c r="B8" s="18">
        <v>11883771.2</v>
      </c>
      <c r="C8" s="15" t="str">
        <f>"一"&amp;"、"&amp;"一般公共服务支出"</f>
        <v>一、一般公共服务支出</v>
      </c>
      <c r="D8" s="18">
        <v>9411504.11</v>
      </c>
    </row>
    <row r="9" ht="22.5" customHeight="true" spans="1:4">
      <c r="A9" s="15" t="s">
        <v>9</v>
      </c>
      <c r="B9" s="18"/>
      <c r="C9" s="15" t="str">
        <f>"二"&amp;"、"&amp;"社会保障和就业支出"</f>
        <v>二、社会保障和就业支出</v>
      </c>
      <c r="D9" s="18">
        <v>1373075.6</v>
      </c>
    </row>
    <row r="10" ht="22.5" customHeight="true" spans="1:4">
      <c r="A10" s="15" t="s">
        <v>10</v>
      </c>
      <c r="B10" s="18"/>
      <c r="C10" s="15" t="str">
        <f>"三"&amp;"、"&amp;"卫生健康支出"</f>
        <v>三、卫生健康支出</v>
      </c>
      <c r="D10" s="18">
        <v>458754.1</v>
      </c>
    </row>
    <row r="11" ht="22.5" customHeight="true" spans="1:4">
      <c r="A11" s="15" t="s">
        <v>11</v>
      </c>
      <c r="B11" s="18"/>
      <c r="C11" s="15" t="str">
        <f>"四"&amp;"、"&amp;"住房保障支出"</f>
        <v>四、住房保障支出</v>
      </c>
      <c r="D11" s="18">
        <v>684696</v>
      </c>
    </row>
    <row r="12" ht="22.5" customHeight="true" spans="1:4">
      <c r="A12" s="15" t="s">
        <v>12</v>
      </c>
      <c r="B12" s="18">
        <v>44258.61</v>
      </c>
      <c r="C12" s="15"/>
      <c r="D12" s="18"/>
    </row>
    <row r="13" ht="22.5" customHeight="true" spans="1:4">
      <c r="A13" s="15" t="s">
        <v>13</v>
      </c>
      <c r="B13" s="18"/>
      <c r="C13" s="15"/>
      <c r="D13" s="18"/>
    </row>
    <row r="14" ht="22.5" customHeight="true" spans="1:4">
      <c r="A14" s="15" t="s">
        <v>14</v>
      </c>
      <c r="B14" s="18"/>
      <c r="C14" s="15"/>
      <c r="D14" s="18"/>
    </row>
    <row r="15" ht="22.5" customHeight="true" spans="1:4">
      <c r="A15" s="15" t="s">
        <v>15</v>
      </c>
      <c r="B15" s="18"/>
      <c r="C15" s="15"/>
      <c r="D15" s="18"/>
    </row>
    <row r="16" ht="22.5" customHeight="true" spans="1:4">
      <c r="A16" s="68" t="s">
        <v>16</v>
      </c>
      <c r="B16" s="18"/>
      <c r="C16" s="71"/>
      <c r="D16" s="18"/>
    </row>
    <row r="17" ht="22.5" customHeight="true" spans="1:4">
      <c r="A17" s="68" t="s">
        <v>17</v>
      </c>
      <c r="B17" s="18">
        <v>44258.61</v>
      </c>
      <c r="C17" s="71"/>
      <c r="D17" s="18"/>
    </row>
    <row r="18" ht="22.5" customHeight="true" spans="1:4">
      <c r="A18" s="68"/>
      <c r="B18" s="18"/>
      <c r="C18" s="71"/>
      <c r="D18" s="18"/>
    </row>
    <row r="19" ht="22.5" customHeight="true" spans="1:4">
      <c r="A19" s="69" t="s">
        <v>18</v>
      </c>
      <c r="B19" s="70">
        <v>11928029.81</v>
      </c>
      <c r="C19" s="71" t="s">
        <v>19</v>
      </c>
      <c r="D19" s="70">
        <v>11928029.81</v>
      </c>
    </row>
    <row r="20" ht="22.5" customHeight="true" spans="1:4">
      <c r="A20" s="78" t="s">
        <v>20</v>
      </c>
      <c r="B20" s="18"/>
      <c r="C20" s="79" t="s">
        <v>21</v>
      </c>
      <c r="D20" s="46"/>
    </row>
    <row r="21" ht="22.5" customHeight="true" spans="1:4">
      <c r="A21" s="68" t="s">
        <v>22</v>
      </c>
      <c r="B21" s="70"/>
      <c r="C21" s="68" t="s">
        <v>22</v>
      </c>
      <c r="D21" s="70"/>
    </row>
    <row r="22" ht="22.5" customHeight="true" spans="1:4">
      <c r="A22" s="68" t="s">
        <v>23</v>
      </c>
      <c r="B22" s="70"/>
      <c r="C22" s="68" t="s">
        <v>23</v>
      </c>
      <c r="D22" s="70"/>
    </row>
    <row r="23" ht="22.5" customHeight="true" spans="1:4">
      <c r="A23" s="69" t="s">
        <v>24</v>
      </c>
      <c r="B23" s="70">
        <v>11928029.81</v>
      </c>
      <c r="C23" s="71" t="s">
        <v>25</v>
      </c>
      <c r="D23" s="70">
        <v>11928029.81</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F10"/>
  <sheetViews>
    <sheetView showZeros="0" workbookViewId="0">
      <pane ySplit="1" topLeftCell="A2" activePane="bottomLeft" state="frozen"/>
      <selection/>
      <selection pane="bottomLeft" activeCell="B11" sqref="B11"/>
    </sheetView>
  </sheetViews>
  <sheetFormatPr defaultColWidth="8.85" defaultRowHeight="15" customHeight="true" outlineLevelCol="5"/>
  <cols>
    <col min="1" max="1" width="28.575" customWidth="true"/>
    <col min="2" max="2" width="17.1416666666667" customWidth="true"/>
    <col min="3" max="3" width="28.575" customWidth="true"/>
    <col min="4" max="6" width="21.425" customWidth="true"/>
  </cols>
  <sheetData>
    <row r="1" customHeight="true" spans="1:6">
      <c r="A1" s="1"/>
      <c r="B1" s="1"/>
      <c r="C1" s="1"/>
      <c r="D1" s="1"/>
      <c r="E1" s="1"/>
      <c r="F1" s="1"/>
    </row>
    <row r="2" ht="18.75" customHeight="true" spans="1:6">
      <c r="A2" s="2"/>
      <c r="B2" s="2"/>
      <c r="C2" s="2"/>
      <c r="D2" s="2"/>
      <c r="E2" s="2"/>
      <c r="F2" s="47" t="s">
        <v>436</v>
      </c>
    </row>
    <row r="3" ht="37.5" customHeight="true" spans="1:6">
      <c r="A3" s="3" t="s">
        <v>437</v>
      </c>
      <c r="B3" s="3"/>
      <c r="C3" s="3"/>
      <c r="D3" s="3"/>
      <c r="E3" s="3"/>
      <c r="F3" s="3"/>
    </row>
    <row r="4" ht="18.75" customHeight="true" spans="1:6">
      <c r="A4" s="43" t="s">
        <v>258</v>
      </c>
      <c r="B4" s="43"/>
      <c r="C4" s="43"/>
      <c r="D4" s="44"/>
      <c r="E4" s="44"/>
      <c r="F4" s="48" t="s">
        <v>28</v>
      </c>
    </row>
    <row r="5" ht="18.75" customHeight="true" spans="1:6">
      <c r="A5" s="13" t="s">
        <v>147</v>
      </c>
      <c r="B5" s="13" t="s">
        <v>63</v>
      </c>
      <c r="C5" s="13" t="s">
        <v>64</v>
      </c>
      <c r="D5" s="30" t="s">
        <v>438</v>
      </c>
      <c r="E5" s="30"/>
      <c r="F5" s="30"/>
    </row>
    <row r="6" ht="18.75" customHeight="true" spans="1:6">
      <c r="A6" s="13" t="s">
        <v>63</v>
      </c>
      <c r="B6" s="13" t="s">
        <v>63</v>
      </c>
      <c r="C6" s="13" t="s">
        <v>64</v>
      </c>
      <c r="D6" s="30" t="s">
        <v>33</v>
      </c>
      <c r="E6" s="30" t="s">
        <v>67</v>
      </c>
      <c r="F6" s="30" t="s">
        <v>68</v>
      </c>
    </row>
    <row r="7" ht="18.75" customHeight="true" spans="1:6">
      <c r="A7" s="14" t="s">
        <v>45</v>
      </c>
      <c r="B7" s="14"/>
      <c r="C7" s="14" t="s">
        <v>46</v>
      </c>
      <c r="D7" s="14" t="s">
        <v>48</v>
      </c>
      <c r="E7" s="14" t="s">
        <v>49</v>
      </c>
      <c r="F7" s="14" t="s">
        <v>50</v>
      </c>
    </row>
    <row r="8" ht="20.25" customHeight="true" spans="1:6">
      <c r="A8" s="16"/>
      <c r="B8" s="16"/>
      <c r="C8" s="16"/>
      <c r="D8" s="18"/>
      <c r="E8" s="18"/>
      <c r="F8" s="18"/>
    </row>
    <row r="9" ht="20.25" customHeight="true" spans="1:6">
      <c r="A9" s="45" t="s">
        <v>119</v>
      </c>
      <c r="B9" s="45"/>
      <c r="C9" s="45"/>
      <c r="D9" s="46"/>
      <c r="E9" s="46"/>
      <c r="F9" s="46"/>
    </row>
    <row r="10" customHeight="true" spans="1:1">
      <c r="A10" t="s">
        <v>439</v>
      </c>
    </row>
  </sheetData>
  <mergeCells count="7">
    <mergeCell ref="A3:F3"/>
    <mergeCell ref="A4:C4"/>
    <mergeCell ref="D5:F5"/>
    <mergeCell ref="A9:C9"/>
    <mergeCell ref="A5:A6"/>
    <mergeCell ref="B5:B6"/>
    <mergeCell ref="C5:C6"/>
  </mergeCells>
  <pageMargins left="0.75" right="0.75" top="1" bottom="1" header="0.5" footer="0.5"/>
  <pageSetup paperSize="1"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Q26"/>
  <sheetViews>
    <sheetView showZeros="0" zoomScale="120" zoomScaleNormal="120" topLeftCell="E1" workbookViewId="0">
      <pane ySplit="1" topLeftCell="A8" activePane="bottomLeft" state="frozen"/>
      <selection/>
      <selection pane="bottomLeft" activeCell="B11" sqref="B11"/>
    </sheetView>
  </sheetViews>
  <sheetFormatPr defaultColWidth="8.85" defaultRowHeight="15" customHeight="true"/>
  <cols>
    <col min="1" max="1" width="32.9916666666667" customWidth="true"/>
    <col min="2" max="2" width="31.2833333333333" customWidth="true"/>
    <col min="3" max="3" width="31.4166666666667" customWidth="true"/>
    <col min="4" max="4" width="11.4166666666667" customWidth="true"/>
    <col min="5" max="7" width="16.2833333333333" customWidth="true"/>
    <col min="8" max="11" width="16.4166666666667" customWidth="true"/>
    <col min="12" max="17" width="16.2833333333333" customWidth="true"/>
  </cols>
  <sheetData>
    <row r="1" customHeight="true" spans="1:17">
      <c r="A1" s="31"/>
      <c r="B1" s="31"/>
      <c r="C1" s="31"/>
      <c r="D1" s="31"/>
      <c r="E1" s="31"/>
      <c r="F1" s="31"/>
      <c r="G1" s="31"/>
      <c r="H1" s="31"/>
      <c r="I1" s="31"/>
      <c r="J1" s="31"/>
      <c r="K1" s="31"/>
      <c r="L1" s="31"/>
      <c r="M1" s="31"/>
      <c r="N1" s="31"/>
      <c r="O1" s="31"/>
      <c r="P1" s="31"/>
      <c r="Q1" s="31"/>
    </row>
    <row r="2" customHeight="true" spans="1:17">
      <c r="A2" s="37"/>
      <c r="B2" s="37"/>
      <c r="C2" s="37"/>
      <c r="D2" s="37"/>
      <c r="E2" s="37"/>
      <c r="F2" s="37"/>
      <c r="G2" s="37"/>
      <c r="H2" s="37"/>
      <c r="I2" s="37"/>
      <c r="J2" s="37"/>
      <c r="K2" s="37"/>
      <c r="L2" s="37"/>
      <c r="M2" s="37"/>
      <c r="N2" s="37"/>
      <c r="O2" s="37"/>
      <c r="P2" s="37"/>
      <c r="Q2" s="24" t="s">
        <v>440</v>
      </c>
    </row>
    <row r="3" ht="45" customHeight="true" spans="1:17">
      <c r="A3" s="32" t="s">
        <v>441</v>
      </c>
      <c r="B3" s="32"/>
      <c r="C3" s="32"/>
      <c r="D3" s="32"/>
      <c r="E3" s="32"/>
      <c r="F3" s="32"/>
      <c r="G3" s="32"/>
      <c r="H3" s="32"/>
      <c r="I3" s="32"/>
      <c r="J3" s="32"/>
      <c r="K3" s="32"/>
      <c r="L3" s="32"/>
      <c r="M3" s="32"/>
      <c r="N3" s="41"/>
      <c r="O3" s="41"/>
      <c r="P3" s="41"/>
      <c r="Q3" s="41"/>
    </row>
    <row r="4" ht="20.25" customHeight="true" spans="1:17">
      <c r="A4" s="19" t="s">
        <v>258</v>
      </c>
      <c r="B4" s="19"/>
      <c r="C4" s="19"/>
      <c r="D4" s="19"/>
      <c r="E4" s="19"/>
      <c r="F4" s="19"/>
      <c r="G4" s="19"/>
      <c r="H4" s="19"/>
      <c r="I4" s="19"/>
      <c r="J4" s="19"/>
      <c r="K4" s="19"/>
      <c r="L4" s="19"/>
      <c r="M4" s="19"/>
      <c r="N4" s="19"/>
      <c r="O4" s="19"/>
      <c r="P4" s="19"/>
      <c r="Q4" s="24" t="s">
        <v>28</v>
      </c>
    </row>
    <row r="5" ht="20.25" customHeight="true" spans="1:17">
      <c r="A5" s="21" t="s">
        <v>442</v>
      </c>
      <c r="B5" s="21" t="s">
        <v>443</v>
      </c>
      <c r="C5" s="21" t="s">
        <v>444</v>
      </c>
      <c r="D5" s="21" t="s">
        <v>445</v>
      </c>
      <c r="E5" s="21" t="s">
        <v>446</v>
      </c>
      <c r="F5" s="21" t="s">
        <v>447</v>
      </c>
      <c r="G5" s="21" t="s">
        <v>154</v>
      </c>
      <c r="H5" s="21"/>
      <c r="I5" s="21"/>
      <c r="J5" s="21"/>
      <c r="K5" s="21"/>
      <c r="L5" s="21"/>
      <c r="M5" s="21"/>
      <c r="N5" s="21"/>
      <c r="O5" s="21"/>
      <c r="P5" s="21"/>
      <c r="Q5" s="21"/>
    </row>
    <row r="6" ht="20.25" customHeight="true" spans="1:17">
      <c r="A6" s="21" t="s">
        <v>448</v>
      </c>
      <c r="B6" s="21" t="s">
        <v>443</v>
      </c>
      <c r="C6" s="21" t="s">
        <v>444</v>
      </c>
      <c r="D6" s="21" t="s">
        <v>445</v>
      </c>
      <c r="E6" s="21" t="s">
        <v>446</v>
      </c>
      <c r="F6" s="21" t="s">
        <v>447</v>
      </c>
      <c r="G6" s="21" t="s">
        <v>31</v>
      </c>
      <c r="H6" s="21" t="s">
        <v>34</v>
      </c>
      <c r="I6" s="21" t="s">
        <v>449</v>
      </c>
      <c r="J6" s="21" t="s">
        <v>450</v>
      </c>
      <c r="K6" s="21" t="s">
        <v>37</v>
      </c>
      <c r="L6" s="21" t="s">
        <v>451</v>
      </c>
      <c r="M6" s="21" t="s">
        <v>66</v>
      </c>
      <c r="N6" s="21"/>
      <c r="O6" s="21"/>
      <c r="P6" s="21"/>
      <c r="Q6" s="21"/>
    </row>
    <row r="7" ht="32.4" customHeight="true" spans="1:17">
      <c r="A7" s="21"/>
      <c r="B7" s="21"/>
      <c r="C7" s="21"/>
      <c r="D7" s="21"/>
      <c r="E7" s="21"/>
      <c r="F7" s="21"/>
      <c r="G7" s="21"/>
      <c r="H7" s="21" t="s">
        <v>33</v>
      </c>
      <c r="I7" s="21"/>
      <c r="J7" s="21"/>
      <c r="K7" s="21"/>
      <c r="L7" s="21" t="s">
        <v>33</v>
      </c>
      <c r="M7" s="21" t="s">
        <v>40</v>
      </c>
      <c r="N7" s="21" t="s">
        <v>41</v>
      </c>
      <c r="O7" s="42" t="s">
        <v>42</v>
      </c>
      <c r="P7" s="42" t="s">
        <v>43</v>
      </c>
      <c r="Q7" s="42" t="s">
        <v>44</v>
      </c>
    </row>
    <row r="8" ht="20.25" customHeight="true" spans="1:17">
      <c r="A8" s="34">
        <v>1</v>
      </c>
      <c r="B8" s="34">
        <v>2</v>
      </c>
      <c r="C8" s="34">
        <v>3</v>
      </c>
      <c r="D8" s="34">
        <v>4</v>
      </c>
      <c r="E8" s="34">
        <v>5</v>
      </c>
      <c r="F8" s="34">
        <v>6</v>
      </c>
      <c r="G8" s="34">
        <v>7</v>
      </c>
      <c r="H8" s="34">
        <v>8</v>
      </c>
      <c r="I8" s="34">
        <v>9</v>
      </c>
      <c r="J8" s="34">
        <v>10</v>
      </c>
      <c r="K8" s="34">
        <v>11</v>
      </c>
      <c r="L8" s="34">
        <v>12</v>
      </c>
      <c r="M8" s="34">
        <v>13</v>
      </c>
      <c r="N8" s="34">
        <v>14</v>
      </c>
      <c r="O8" s="34">
        <v>15</v>
      </c>
      <c r="P8" s="34">
        <v>16</v>
      </c>
      <c r="Q8" s="34">
        <v>17</v>
      </c>
    </row>
    <row r="9" ht="20.25" customHeight="true" spans="1:17">
      <c r="A9" s="38" t="s">
        <v>197</v>
      </c>
      <c r="B9" s="22"/>
      <c r="C9" s="22"/>
      <c r="D9" s="39"/>
      <c r="E9" s="39"/>
      <c r="F9" s="39"/>
      <c r="G9" s="39">
        <v>24750</v>
      </c>
      <c r="H9" s="39">
        <v>24750</v>
      </c>
      <c r="I9" s="39"/>
      <c r="J9" s="35"/>
      <c r="K9" s="35"/>
      <c r="L9" s="39"/>
      <c r="M9" s="39"/>
      <c r="N9" s="39"/>
      <c r="O9" s="39"/>
      <c r="P9" s="39"/>
      <c r="Q9" s="39"/>
    </row>
    <row r="10" ht="20.25" customHeight="true" spans="1:17">
      <c r="A10" s="22"/>
      <c r="B10" s="22" t="s">
        <v>452</v>
      </c>
      <c r="C10" s="22" t="str">
        <f t="shared" ref="C10:C22" si="0">"A05040101"&amp;"  "&amp;"复印纸"</f>
        <v>A05040101  复印纸</v>
      </c>
      <c r="D10" s="40" t="s">
        <v>423</v>
      </c>
      <c r="E10" s="25">
        <v>150</v>
      </c>
      <c r="F10" s="39"/>
      <c r="G10" s="39">
        <v>24750</v>
      </c>
      <c r="H10" s="35">
        <v>24750</v>
      </c>
      <c r="I10" s="35"/>
      <c r="J10" s="35"/>
      <c r="K10" s="35"/>
      <c r="L10" s="39"/>
      <c r="M10" s="39"/>
      <c r="N10" s="39"/>
      <c r="O10" s="39"/>
      <c r="P10" s="39"/>
      <c r="Q10" s="39"/>
    </row>
    <row r="11" ht="20.25" customHeight="true" spans="1:17">
      <c r="A11" s="38" t="s">
        <v>279</v>
      </c>
      <c r="B11" s="22"/>
      <c r="C11" s="22"/>
      <c r="D11" s="22"/>
      <c r="E11" s="22"/>
      <c r="F11" s="39"/>
      <c r="G11" s="39">
        <v>25600</v>
      </c>
      <c r="H11" s="39">
        <v>25600</v>
      </c>
      <c r="I11" s="39"/>
      <c r="J11" s="35"/>
      <c r="K11" s="35"/>
      <c r="L11" s="39"/>
      <c r="M11" s="39"/>
      <c r="N11" s="39"/>
      <c r="O11" s="39"/>
      <c r="P11" s="39"/>
      <c r="Q11" s="39"/>
    </row>
    <row r="12" ht="20.25" customHeight="true" spans="1:17">
      <c r="A12" s="22"/>
      <c r="B12" s="22" t="s">
        <v>453</v>
      </c>
      <c r="C12" s="22" t="str">
        <f>"C23120301"&amp;"  "&amp;"车辆维修和保养服务"</f>
        <v>C23120301  车辆维修和保养服务</v>
      </c>
      <c r="D12" s="40" t="s">
        <v>359</v>
      </c>
      <c r="E12" s="25">
        <v>1</v>
      </c>
      <c r="F12" s="39"/>
      <c r="G12" s="39">
        <v>20000</v>
      </c>
      <c r="H12" s="35">
        <v>20000</v>
      </c>
      <c r="I12" s="35"/>
      <c r="J12" s="35"/>
      <c r="K12" s="35"/>
      <c r="L12" s="39"/>
      <c r="M12" s="39"/>
      <c r="N12" s="39"/>
      <c r="O12" s="39"/>
      <c r="P12" s="39"/>
      <c r="Q12" s="39"/>
    </row>
    <row r="13" ht="20.25" customHeight="true" spans="1:17">
      <c r="A13" s="22"/>
      <c r="B13" s="22" t="s">
        <v>454</v>
      </c>
      <c r="C13" s="22" t="str">
        <f t="shared" ref="C13:C18" si="1">"A02061804"&amp;"  "&amp;"空调机"</f>
        <v>A02061804  空调机</v>
      </c>
      <c r="D13" s="40" t="s">
        <v>359</v>
      </c>
      <c r="E13" s="25">
        <v>1</v>
      </c>
      <c r="F13" s="39"/>
      <c r="G13" s="39">
        <v>5600</v>
      </c>
      <c r="H13" s="35">
        <v>5600</v>
      </c>
      <c r="I13" s="35"/>
      <c r="J13" s="35"/>
      <c r="K13" s="35"/>
      <c r="L13" s="39"/>
      <c r="M13" s="39"/>
      <c r="N13" s="39"/>
      <c r="O13" s="39"/>
      <c r="P13" s="39"/>
      <c r="Q13" s="39"/>
    </row>
    <row r="14" ht="20.25" customHeight="true" spans="1:17">
      <c r="A14" s="38" t="s">
        <v>287</v>
      </c>
      <c r="B14" s="22"/>
      <c r="C14" s="22"/>
      <c r="D14" s="22"/>
      <c r="E14" s="22"/>
      <c r="F14" s="39"/>
      <c r="G14" s="39">
        <v>15000</v>
      </c>
      <c r="H14" s="39"/>
      <c r="I14" s="39"/>
      <c r="J14" s="35"/>
      <c r="K14" s="35"/>
      <c r="L14" s="39">
        <v>15000</v>
      </c>
      <c r="M14" s="39"/>
      <c r="N14" s="39"/>
      <c r="O14" s="39"/>
      <c r="P14" s="39"/>
      <c r="Q14" s="39">
        <v>15000</v>
      </c>
    </row>
    <row r="15" ht="20.25" customHeight="true" spans="1:17">
      <c r="A15" s="22"/>
      <c r="B15" s="22" t="s">
        <v>455</v>
      </c>
      <c r="C15" s="22" t="str">
        <f>"A02021003"&amp;"  "&amp;"A4黑白打印机"</f>
        <v>A02021003  A4黑白打印机</v>
      </c>
      <c r="D15" s="40" t="s">
        <v>456</v>
      </c>
      <c r="E15" s="25">
        <v>1</v>
      </c>
      <c r="F15" s="39"/>
      <c r="G15" s="39">
        <v>5000</v>
      </c>
      <c r="H15" s="35"/>
      <c r="I15" s="35"/>
      <c r="J15" s="35"/>
      <c r="K15" s="35"/>
      <c r="L15" s="39">
        <v>5000</v>
      </c>
      <c r="M15" s="39"/>
      <c r="N15" s="39"/>
      <c r="O15" s="39"/>
      <c r="P15" s="39"/>
      <c r="Q15" s="39">
        <v>5000</v>
      </c>
    </row>
    <row r="16" ht="20.25" customHeight="true" spans="1:17">
      <c r="A16" s="22"/>
      <c r="B16" s="22" t="s">
        <v>457</v>
      </c>
      <c r="C16" s="22" t="str">
        <f>"A02020100"&amp;"  "&amp;"复印机"</f>
        <v>A02020100  复印机</v>
      </c>
      <c r="D16" s="40" t="s">
        <v>456</v>
      </c>
      <c r="E16" s="25">
        <v>1</v>
      </c>
      <c r="F16" s="39"/>
      <c r="G16" s="39">
        <v>10000</v>
      </c>
      <c r="H16" s="35"/>
      <c r="I16" s="35"/>
      <c r="J16" s="35"/>
      <c r="K16" s="35"/>
      <c r="L16" s="39">
        <v>10000</v>
      </c>
      <c r="M16" s="39"/>
      <c r="N16" s="39"/>
      <c r="O16" s="39"/>
      <c r="P16" s="39"/>
      <c r="Q16" s="39">
        <v>10000</v>
      </c>
    </row>
    <row r="17" ht="20.25" customHeight="true" spans="1:17">
      <c r="A17" s="38" t="s">
        <v>197</v>
      </c>
      <c r="B17" s="22"/>
      <c r="C17" s="22"/>
      <c r="D17" s="22"/>
      <c r="E17" s="22"/>
      <c r="F17" s="39">
        <v>42800</v>
      </c>
      <c r="G17" s="39">
        <v>42800</v>
      </c>
      <c r="H17" s="39">
        <v>42800</v>
      </c>
      <c r="I17" s="39"/>
      <c r="J17" s="35"/>
      <c r="K17" s="35"/>
      <c r="L17" s="39"/>
      <c r="M17" s="39"/>
      <c r="N17" s="39"/>
      <c r="O17" s="39"/>
      <c r="P17" s="39"/>
      <c r="Q17" s="39"/>
    </row>
    <row r="18" ht="20.25" customHeight="true" spans="1:17">
      <c r="A18" s="22"/>
      <c r="B18" s="22" t="s">
        <v>454</v>
      </c>
      <c r="C18" s="22" t="str">
        <f t="shared" si="1"/>
        <v>A02061804  空调机</v>
      </c>
      <c r="D18" s="40" t="s">
        <v>456</v>
      </c>
      <c r="E18" s="25">
        <v>2</v>
      </c>
      <c r="F18" s="39">
        <v>20000</v>
      </c>
      <c r="G18" s="39">
        <v>20000</v>
      </c>
      <c r="H18" s="35">
        <v>20000</v>
      </c>
      <c r="I18" s="35"/>
      <c r="J18" s="35"/>
      <c r="K18" s="35"/>
      <c r="L18" s="39"/>
      <c r="M18" s="39"/>
      <c r="N18" s="39"/>
      <c r="O18" s="39"/>
      <c r="P18" s="39"/>
      <c r="Q18" s="39"/>
    </row>
    <row r="19" ht="20.25" customHeight="true" spans="1:17">
      <c r="A19" s="22"/>
      <c r="B19" s="22" t="s">
        <v>458</v>
      </c>
      <c r="C19" s="22" t="str">
        <f>"A02010508"&amp;"  "&amp;"移动存储设备"</f>
        <v>A02010508  移动存储设备</v>
      </c>
      <c r="D19" s="40" t="s">
        <v>459</v>
      </c>
      <c r="E19" s="25">
        <v>2</v>
      </c>
      <c r="F19" s="39">
        <v>3000</v>
      </c>
      <c r="G19" s="39">
        <v>3000</v>
      </c>
      <c r="H19" s="35">
        <v>3000</v>
      </c>
      <c r="I19" s="35"/>
      <c r="J19" s="35"/>
      <c r="K19" s="35"/>
      <c r="L19" s="39"/>
      <c r="M19" s="39"/>
      <c r="N19" s="39"/>
      <c r="O19" s="39"/>
      <c r="P19" s="39"/>
      <c r="Q19" s="39"/>
    </row>
    <row r="20" ht="20.25" customHeight="true" spans="1:17">
      <c r="A20" s="22"/>
      <c r="B20" s="22" t="s">
        <v>460</v>
      </c>
      <c r="C20" s="22" t="str">
        <f>"A02021118"&amp;"  "&amp;"扫描仪"</f>
        <v>A02021118  扫描仪</v>
      </c>
      <c r="D20" s="40" t="s">
        <v>456</v>
      </c>
      <c r="E20" s="25">
        <v>2</v>
      </c>
      <c r="F20" s="39">
        <v>11000</v>
      </c>
      <c r="G20" s="39">
        <v>11000</v>
      </c>
      <c r="H20" s="35">
        <v>11000</v>
      </c>
      <c r="I20" s="35"/>
      <c r="J20" s="35"/>
      <c r="K20" s="35"/>
      <c r="L20" s="39"/>
      <c r="M20" s="39"/>
      <c r="N20" s="39"/>
      <c r="O20" s="39"/>
      <c r="P20" s="39"/>
      <c r="Q20" s="39"/>
    </row>
    <row r="21" ht="20.25" customHeight="true" spans="1:17">
      <c r="A21" s="22"/>
      <c r="B21" s="22" t="s">
        <v>461</v>
      </c>
      <c r="C21" s="22" t="str">
        <f>"A02021120"&amp;"  "&amp;"高拍仪"</f>
        <v>A02021120  高拍仪</v>
      </c>
      <c r="D21" s="40" t="s">
        <v>456</v>
      </c>
      <c r="E21" s="25">
        <v>1</v>
      </c>
      <c r="F21" s="39">
        <v>4000</v>
      </c>
      <c r="G21" s="39">
        <v>4000</v>
      </c>
      <c r="H21" s="35">
        <v>4000</v>
      </c>
      <c r="I21" s="35"/>
      <c r="J21" s="35"/>
      <c r="K21" s="35"/>
      <c r="L21" s="39"/>
      <c r="M21" s="39"/>
      <c r="N21" s="39"/>
      <c r="O21" s="39"/>
      <c r="P21" s="39"/>
      <c r="Q21" s="39"/>
    </row>
    <row r="22" ht="20.25" customHeight="true" spans="1:17">
      <c r="A22" s="22"/>
      <c r="B22" s="22" t="s">
        <v>452</v>
      </c>
      <c r="C22" s="22" t="str">
        <f t="shared" si="0"/>
        <v>A05040101  复印纸</v>
      </c>
      <c r="D22" s="40" t="s">
        <v>423</v>
      </c>
      <c r="E22" s="25">
        <v>30</v>
      </c>
      <c r="F22" s="39">
        <v>4800</v>
      </c>
      <c r="G22" s="39">
        <v>4800</v>
      </c>
      <c r="H22" s="35">
        <v>4800</v>
      </c>
      <c r="I22" s="35"/>
      <c r="J22" s="35"/>
      <c r="K22" s="35"/>
      <c r="L22" s="39"/>
      <c r="M22" s="39"/>
      <c r="N22" s="39"/>
      <c r="O22" s="39"/>
      <c r="P22" s="39"/>
      <c r="Q22" s="39"/>
    </row>
    <row r="23" ht="20.25" customHeight="true" spans="1:17">
      <c r="A23" s="38" t="s">
        <v>186</v>
      </c>
      <c r="B23" s="22"/>
      <c r="C23" s="22"/>
      <c r="D23" s="22"/>
      <c r="E23" s="22"/>
      <c r="F23" s="39"/>
      <c r="G23" s="39">
        <v>125000</v>
      </c>
      <c r="H23" s="39">
        <v>125000</v>
      </c>
      <c r="I23" s="39"/>
      <c r="J23" s="35"/>
      <c r="K23" s="35"/>
      <c r="L23" s="39"/>
      <c r="M23" s="39"/>
      <c r="N23" s="39"/>
      <c r="O23" s="39"/>
      <c r="P23" s="39"/>
      <c r="Q23" s="39"/>
    </row>
    <row r="24" ht="20.25" customHeight="true" spans="1:17">
      <c r="A24" s="22"/>
      <c r="B24" s="22" t="s">
        <v>462</v>
      </c>
      <c r="C24" s="22" t="str">
        <f>"C1804010201"&amp;"  "&amp;"机动车保险服务"</f>
        <v>C1804010201  机动车保险服务</v>
      </c>
      <c r="D24" s="40" t="s">
        <v>359</v>
      </c>
      <c r="E24" s="25">
        <v>1</v>
      </c>
      <c r="F24" s="39"/>
      <c r="G24" s="39">
        <v>25000</v>
      </c>
      <c r="H24" s="35">
        <v>25000</v>
      </c>
      <c r="I24" s="35"/>
      <c r="J24" s="35"/>
      <c r="K24" s="35"/>
      <c r="L24" s="39"/>
      <c r="M24" s="39"/>
      <c r="N24" s="39"/>
      <c r="O24" s="39"/>
      <c r="P24" s="39"/>
      <c r="Q24" s="39"/>
    </row>
    <row r="25" ht="20.25" customHeight="true" spans="1:17">
      <c r="A25" s="22"/>
      <c r="B25" s="22" t="s">
        <v>463</v>
      </c>
      <c r="C25" s="22" t="str">
        <f>"C23120302"&amp;"  "&amp;"车辆加油、添加燃料服务"</f>
        <v>C23120302  车辆加油、添加燃料服务</v>
      </c>
      <c r="D25" s="40" t="s">
        <v>359</v>
      </c>
      <c r="E25" s="25">
        <v>1</v>
      </c>
      <c r="F25" s="39"/>
      <c r="G25" s="39">
        <v>100000</v>
      </c>
      <c r="H25" s="35">
        <v>100000</v>
      </c>
      <c r="I25" s="35"/>
      <c r="J25" s="35"/>
      <c r="K25" s="35"/>
      <c r="L25" s="39"/>
      <c r="M25" s="39"/>
      <c r="N25" s="39"/>
      <c r="O25" s="39"/>
      <c r="P25" s="39"/>
      <c r="Q25" s="39"/>
    </row>
    <row r="26" ht="20.25" customHeight="true" spans="1:17">
      <c r="A26" s="25" t="s">
        <v>31</v>
      </c>
      <c r="B26" s="25"/>
      <c r="C26" s="25"/>
      <c r="D26" s="40"/>
      <c r="E26" s="40"/>
      <c r="F26" s="39">
        <v>42800</v>
      </c>
      <c r="G26" s="39">
        <v>233150</v>
      </c>
      <c r="H26" s="39">
        <v>218150</v>
      </c>
      <c r="I26" s="39"/>
      <c r="J26" s="39"/>
      <c r="K26" s="39"/>
      <c r="L26" s="39">
        <v>15000</v>
      </c>
      <c r="M26" s="39"/>
      <c r="N26" s="39"/>
      <c r="O26" s="39"/>
      <c r="P26" s="39"/>
      <c r="Q26" s="39">
        <v>15000</v>
      </c>
    </row>
  </sheetData>
  <mergeCells count="17">
    <mergeCell ref="A2:M2"/>
    <mergeCell ref="A3:Q3"/>
    <mergeCell ref="A4:M4"/>
    <mergeCell ref="G5:Q5"/>
    <mergeCell ref="L6:Q6"/>
    <mergeCell ref="A26:E26"/>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1" pageOrder="overThenDown"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N12"/>
  <sheetViews>
    <sheetView showZeros="0" workbookViewId="0">
      <pane ySplit="1" topLeftCell="A2" activePane="bottomLeft" state="frozen"/>
      <selection/>
      <selection pane="bottomLeft" activeCell="A11" sqref="A11:C11"/>
    </sheetView>
  </sheetViews>
  <sheetFormatPr defaultColWidth="8.85" defaultRowHeight="15" customHeight="true"/>
  <cols>
    <col min="1" max="1" width="35.1333333333333" customWidth="true"/>
    <col min="2" max="2" width="28.2833333333333" customWidth="true"/>
    <col min="3" max="3" width="28.4166666666667" customWidth="true"/>
    <col min="4" max="4" width="16.2833333333333" customWidth="true"/>
    <col min="5" max="9" width="16.4166666666667" customWidth="true"/>
    <col min="10" max="14" width="16.2833333333333" customWidth="true"/>
  </cols>
  <sheetData>
    <row r="1" customHeight="true" spans="1:14">
      <c r="A1" s="31"/>
      <c r="B1" s="31"/>
      <c r="C1" s="31"/>
      <c r="D1" s="31"/>
      <c r="E1" s="31"/>
      <c r="F1" s="31"/>
      <c r="G1" s="31"/>
      <c r="H1" s="31"/>
      <c r="I1" s="31"/>
      <c r="J1" s="31"/>
      <c r="K1" s="31"/>
      <c r="L1" s="31"/>
      <c r="M1" s="31"/>
      <c r="N1" s="31"/>
    </row>
    <row r="2" customHeight="true" spans="1:14">
      <c r="A2" s="24"/>
      <c r="B2" s="24"/>
      <c r="C2" s="24"/>
      <c r="D2" s="24"/>
      <c r="E2" s="24"/>
      <c r="F2" s="24"/>
      <c r="G2" s="24"/>
      <c r="H2" s="24"/>
      <c r="I2" s="24"/>
      <c r="J2" s="24"/>
      <c r="K2" s="24"/>
      <c r="L2" s="24"/>
      <c r="M2" s="24"/>
      <c r="N2" s="24" t="s">
        <v>464</v>
      </c>
    </row>
    <row r="3" ht="45" customHeight="true" spans="1:14">
      <c r="A3" s="32" t="s">
        <v>465</v>
      </c>
      <c r="B3" s="32"/>
      <c r="C3" s="32"/>
      <c r="D3" s="32"/>
      <c r="E3" s="32"/>
      <c r="F3" s="32"/>
      <c r="G3" s="32"/>
      <c r="H3" s="32"/>
      <c r="I3" s="32"/>
      <c r="J3" s="32"/>
      <c r="K3" s="32"/>
      <c r="L3" s="32"/>
      <c r="M3" s="32"/>
      <c r="N3" s="32"/>
    </row>
    <row r="4" ht="20.25" customHeight="true" spans="1:14">
      <c r="A4" s="19" t="s">
        <v>258</v>
      </c>
      <c r="B4" s="19"/>
      <c r="C4" s="19"/>
      <c r="D4" s="19"/>
      <c r="E4" s="19"/>
      <c r="F4" s="19"/>
      <c r="G4" s="19"/>
      <c r="H4" s="19"/>
      <c r="I4" s="24"/>
      <c r="J4" s="24"/>
      <c r="K4" s="24"/>
      <c r="L4" s="24"/>
      <c r="M4" s="24"/>
      <c r="N4" s="24" t="s">
        <v>28</v>
      </c>
    </row>
    <row r="5" ht="27.15" customHeight="true" spans="1:14">
      <c r="A5" s="33" t="s">
        <v>442</v>
      </c>
      <c r="B5" s="33" t="s">
        <v>466</v>
      </c>
      <c r="C5" s="33" t="s">
        <v>467</v>
      </c>
      <c r="D5" s="33" t="s">
        <v>154</v>
      </c>
      <c r="E5" s="33"/>
      <c r="F5" s="33"/>
      <c r="G5" s="33"/>
      <c r="H5" s="33"/>
      <c r="I5" s="33"/>
      <c r="J5" s="33"/>
      <c r="K5" s="33"/>
      <c r="L5" s="33"/>
      <c r="M5" s="33"/>
      <c r="N5" s="33"/>
    </row>
    <row r="6" ht="23.4" customHeight="true" spans="1:14">
      <c r="A6" s="33" t="s">
        <v>448</v>
      </c>
      <c r="B6" s="33"/>
      <c r="C6" s="33" t="s">
        <v>468</v>
      </c>
      <c r="D6" s="33" t="s">
        <v>31</v>
      </c>
      <c r="E6" s="33" t="s">
        <v>34</v>
      </c>
      <c r="F6" s="33" t="s">
        <v>449</v>
      </c>
      <c r="G6" s="33" t="s">
        <v>450</v>
      </c>
      <c r="H6" s="33" t="s">
        <v>37</v>
      </c>
      <c r="I6" s="33" t="s">
        <v>451</v>
      </c>
      <c r="J6" s="33"/>
      <c r="K6" s="33"/>
      <c r="L6" s="33"/>
      <c r="M6" s="33"/>
      <c r="N6" s="33"/>
    </row>
    <row r="7" ht="28.65" customHeight="true" spans="1:14">
      <c r="A7" s="33"/>
      <c r="B7" s="33"/>
      <c r="C7" s="33"/>
      <c r="D7" s="33"/>
      <c r="E7" s="33" t="s">
        <v>33</v>
      </c>
      <c r="F7" s="33"/>
      <c r="G7" s="33"/>
      <c r="H7" s="33"/>
      <c r="I7" s="33" t="s">
        <v>33</v>
      </c>
      <c r="J7" s="33" t="s">
        <v>40</v>
      </c>
      <c r="K7" s="33" t="s">
        <v>41</v>
      </c>
      <c r="L7" s="36" t="s">
        <v>42</v>
      </c>
      <c r="M7" s="36" t="s">
        <v>43</v>
      </c>
      <c r="N7" s="36" t="s">
        <v>44</v>
      </c>
    </row>
    <row r="8" ht="20.25" customHeight="true" spans="1:14">
      <c r="A8" s="34">
        <v>1</v>
      </c>
      <c r="B8" s="34">
        <v>2</v>
      </c>
      <c r="C8" s="34">
        <v>3</v>
      </c>
      <c r="D8" s="34">
        <v>4</v>
      </c>
      <c r="E8" s="34">
        <v>5</v>
      </c>
      <c r="F8" s="34">
        <v>6</v>
      </c>
      <c r="G8" s="34">
        <v>7</v>
      </c>
      <c r="H8" s="34">
        <v>8</v>
      </c>
      <c r="I8" s="34">
        <v>9</v>
      </c>
      <c r="J8" s="34">
        <v>10</v>
      </c>
      <c r="K8" s="34">
        <v>11</v>
      </c>
      <c r="L8" s="34">
        <v>12</v>
      </c>
      <c r="M8" s="34">
        <v>13</v>
      </c>
      <c r="N8" s="34">
        <v>14</v>
      </c>
    </row>
    <row r="9" ht="20.25" customHeight="true" spans="1:14">
      <c r="A9" s="22"/>
      <c r="B9" s="22"/>
      <c r="C9" s="22"/>
      <c r="D9" s="35"/>
      <c r="E9" s="35"/>
      <c r="F9" s="35"/>
      <c r="G9" s="35"/>
      <c r="H9" s="35"/>
      <c r="I9" s="35"/>
      <c r="J9" s="35"/>
      <c r="K9" s="35"/>
      <c r="L9" s="35"/>
      <c r="M9" s="35"/>
      <c r="N9" s="35"/>
    </row>
    <row r="10" ht="20.25" customHeight="true" spans="1:14">
      <c r="A10" s="22"/>
      <c r="B10" s="22"/>
      <c r="C10" s="22"/>
      <c r="D10" s="35"/>
      <c r="E10" s="35"/>
      <c r="F10" s="35"/>
      <c r="G10" s="35"/>
      <c r="H10" s="35"/>
      <c r="I10" s="35"/>
      <c r="J10" s="35"/>
      <c r="K10" s="35"/>
      <c r="L10" s="35"/>
      <c r="M10" s="35"/>
      <c r="N10" s="35"/>
    </row>
    <row r="11" ht="20.25" customHeight="true" spans="1:14">
      <c r="A11" s="25" t="s">
        <v>31</v>
      </c>
      <c r="B11" s="25"/>
      <c r="C11" s="25"/>
      <c r="D11" s="35"/>
      <c r="E11" s="35"/>
      <c r="F11" s="35"/>
      <c r="G11" s="35"/>
      <c r="H11" s="35"/>
      <c r="I11" s="35"/>
      <c r="J11" s="35"/>
      <c r="K11" s="35"/>
      <c r="L11" s="35"/>
      <c r="M11" s="35"/>
      <c r="N11" s="35"/>
    </row>
    <row r="12" customHeight="true" spans="1:1">
      <c r="A12" t="s">
        <v>469</v>
      </c>
    </row>
  </sheetData>
  <mergeCells count="14">
    <mergeCell ref="A2:I2"/>
    <mergeCell ref="A3:N3"/>
    <mergeCell ref="A4:H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1" pageOrder="overThenDown"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N10"/>
  <sheetViews>
    <sheetView showZeros="0" workbookViewId="0">
      <pane ySplit="1" topLeftCell="A2" activePane="bottomLeft" state="frozen"/>
      <selection/>
      <selection pane="bottomLeft" activeCell="B11" sqref="B11"/>
    </sheetView>
  </sheetViews>
  <sheetFormatPr defaultColWidth="8.85" defaultRowHeight="15" customHeight="true"/>
  <cols>
    <col min="1" max="1" width="37.1416666666667" customWidth="true"/>
    <col min="2" max="14" width="17.1416666666667" customWidth="true"/>
  </cols>
  <sheetData>
    <row r="1" customHeight="true" spans="1:14">
      <c r="A1" s="1"/>
      <c r="B1" s="1"/>
      <c r="C1" s="1"/>
      <c r="D1" s="1"/>
      <c r="E1" s="1"/>
      <c r="F1" s="1"/>
      <c r="G1" s="1"/>
      <c r="H1" s="1"/>
      <c r="I1" s="1"/>
      <c r="J1" s="1"/>
      <c r="K1" s="1"/>
      <c r="L1" s="1"/>
      <c r="M1" s="1"/>
      <c r="N1" s="1"/>
    </row>
    <row r="2" ht="24.15" customHeight="true" spans="1:14">
      <c r="A2" s="19"/>
      <c r="B2" s="19"/>
      <c r="C2" s="19"/>
      <c r="D2" s="19"/>
      <c r="E2" s="19"/>
      <c r="F2" s="19"/>
      <c r="G2" s="19"/>
      <c r="H2" s="19"/>
      <c r="I2" s="19"/>
      <c r="J2" s="19"/>
      <c r="K2" s="19"/>
      <c r="L2" s="19"/>
      <c r="M2" s="19"/>
      <c r="N2" s="24" t="s">
        <v>470</v>
      </c>
    </row>
    <row r="3" ht="45.15" customHeight="true" spans="1:14">
      <c r="A3" s="26" t="s">
        <v>471</v>
      </c>
      <c r="B3" s="26"/>
      <c r="C3" s="26"/>
      <c r="D3" s="26"/>
      <c r="E3" s="26"/>
      <c r="F3" s="26"/>
      <c r="G3" s="26"/>
      <c r="H3" s="26"/>
      <c r="I3" s="26"/>
      <c r="J3" s="26"/>
      <c r="K3" s="26"/>
      <c r="L3" s="26"/>
      <c r="M3" s="26"/>
      <c r="N3" s="26"/>
    </row>
    <row r="4" ht="18.75" customHeight="true" spans="1:14">
      <c r="A4" s="19" t="s">
        <v>258</v>
      </c>
      <c r="B4" s="19"/>
      <c r="C4" s="19"/>
      <c r="D4" s="19"/>
      <c r="E4" s="19"/>
      <c r="F4" s="19"/>
      <c r="G4" s="19"/>
      <c r="H4" s="19"/>
      <c r="I4" s="19"/>
      <c r="J4" s="19"/>
      <c r="K4" s="19"/>
      <c r="L4" s="19"/>
      <c r="M4" s="19"/>
      <c r="N4" s="24" t="s">
        <v>28</v>
      </c>
    </row>
    <row r="5" ht="22.5" customHeight="true" spans="1:14">
      <c r="A5" s="29" t="s">
        <v>472</v>
      </c>
      <c r="B5" s="29" t="s">
        <v>154</v>
      </c>
      <c r="C5" s="29"/>
      <c r="D5" s="29"/>
      <c r="E5" s="29" t="s">
        <v>473</v>
      </c>
      <c r="F5" s="29"/>
      <c r="G5" s="29"/>
      <c r="H5" s="29"/>
      <c r="I5" s="29"/>
      <c r="J5" s="29"/>
      <c r="K5" s="29"/>
      <c r="L5" s="29"/>
      <c r="M5" s="29"/>
      <c r="N5" s="29"/>
    </row>
    <row r="6" ht="22.5" customHeight="true" spans="1:14">
      <c r="A6" s="29"/>
      <c r="B6" s="29" t="s">
        <v>31</v>
      </c>
      <c r="C6" s="29" t="s">
        <v>34</v>
      </c>
      <c r="D6" s="29" t="s">
        <v>449</v>
      </c>
      <c r="E6" s="30" t="s">
        <v>474</v>
      </c>
      <c r="F6" s="30" t="s">
        <v>475</v>
      </c>
      <c r="G6" s="30" t="s">
        <v>476</v>
      </c>
      <c r="H6" s="30" t="s">
        <v>477</v>
      </c>
      <c r="I6" s="30" t="s">
        <v>478</v>
      </c>
      <c r="J6" s="30" t="s">
        <v>479</v>
      </c>
      <c r="K6" s="30" t="s">
        <v>480</v>
      </c>
      <c r="L6" s="30" t="s">
        <v>481</v>
      </c>
      <c r="M6" s="30" t="s">
        <v>482</v>
      </c>
      <c r="N6" s="30" t="s">
        <v>483</v>
      </c>
    </row>
    <row r="7" ht="18.75" customHeight="true" spans="1:14">
      <c r="A7" s="29" t="s">
        <v>45</v>
      </c>
      <c r="B7" s="29" t="s">
        <v>46</v>
      </c>
      <c r="C7" s="29" t="s">
        <v>47</v>
      </c>
      <c r="D7" s="29" t="s">
        <v>48</v>
      </c>
      <c r="E7" s="29" t="s">
        <v>49</v>
      </c>
      <c r="F7" s="29" t="s">
        <v>50</v>
      </c>
      <c r="G7" s="29" t="s">
        <v>51</v>
      </c>
      <c r="H7" s="29" t="s">
        <v>52</v>
      </c>
      <c r="I7" s="29" t="s">
        <v>53</v>
      </c>
      <c r="J7" s="29" t="s">
        <v>74</v>
      </c>
      <c r="K7" s="29" t="s">
        <v>484</v>
      </c>
      <c r="L7" s="29" t="s">
        <v>485</v>
      </c>
      <c r="M7" s="29" t="s">
        <v>486</v>
      </c>
      <c r="N7" s="29" t="s">
        <v>487</v>
      </c>
    </row>
    <row r="8" ht="18.75" customHeight="true" spans="1:14">
      <c r="A8" s="22"/>
      <c r="B8" s="22"/>
      <c r="C8" s="22"/>
      <c r="D8" s="22"/>
      <c r="E8" s="22"/>
      <c r="F8" s="22"/>
      <c r="G8" s="22"/>
      <c r="H8" s="22"/>
      <c r="I8" s="22"/>
      <c r="J8" s="22"/>
      <c r="K8" s="22"/>
      <c r="L8" s="22"/>
      <c r="M8" s="22"/>
      <c r="N8" s="22"/>
    </row>
    <row r="9" ht="18.75" customHeight="true" spans="1:14">
      <c r="A9" s="25" t="s">
        <v>31</v>
      </c>
      <c r="B9" s="22"/>
      <c r="C9" s="22"/>
      <c r="D9" s="22"/>
      <c r="E9" s="22"/>
      <c r="F9" s="22"/>
      <c r="G9" s="22"/>
      <c r="H9" s="22"/>
      <c r="I9" s="22"/>
      <c r="J9" s="22"/>
      <c r="K9" s="22"/>
      <c r="L9" s="22"/>
      <c r="M9" s="22"/>
      <c r="N9" s="22"/>
    </row>
    <row r="10" customHeight="true" spans="1:1">
      <c r="A10" t="s">
        <v>488</v>
      </c>
    </row>
  </sheetData>
  <mergeCells count="5">
    <mergeCell ref="A3:N3"/>
    <mergeCell ref="A4:C4"/>
    <mergeCell ref="B5:D5"/>
    <mergeCell ref="E5:N5"/>
    <mergeCell ref="A5:A6"/>
  </mergeCells>
  <pageMargins left="0.75" right="0.75" top="1" bottom="1" header="0.5" footer="0.5"/>
  <pageSetup paperSize="1" pageOrder="overThenDown"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J9"/>
  <sheetViews>
    <sheetView showZeros="0" workbookViewId="0">
      <pane ySplit="1" topLeftCell="A2" activePane="bottomLeft" state="frozen"/>
      <selection/>
      <selection pane="bottomLeft" activeCell="B11" sqref="B11"/>
    </sheetView>
  </sheetViews>
  <sheetFormatPr defaultColWidth="8.85" defaultRowHeight="15" customHeight="true"/>
  <cols>
    <col min="1" max="10" width="28.575" customWidth="true"/>
  </cols>
  <sheetData>
    <row r="1" customHeight="true" spans="1:10">
      <c r="A1" s="1"/>
      <c r="B1" s="1"/>
      <c r="C1" s="1"/>
      <c r="D1" s="1"/>
      <c r="E1" s="1"/>
      <c r="F1" s="1"/>
      <c r="G1" s="1"/>
      <c r="H1" s="1"/>
      <c r="I1" s="1"/>
      <c r="J1" s="1"/>
    </row>
    <row r="2" ht="18.75" customHeight="true" spans="1:10">
      <c r="A2" s="19"/>
      <c r="B2" s="19"/>
      <c r="C2" s="19"/>
      <c r="D2" s="19"/>
      <c r="E2" s="19"/>
      <c r="F2" s="19"/>
      <c r="G2" s="19"/>
      <c r="H2" s="19"/>
      <c r="I2" s="19"/>
      <c r="J2" s="24" t="s">
        <v>489</v>
      </c>
    </row>
    <row r="3" ht="52.05" customHeight="true" spans="1:10">
      <c r="A3" s="26" t="s">
        <v>490</v>
      </c>
      <c r="B3" s="27"/>
      <c r="C3" s="27"/>
      <c r="D3" s="27"/>
      <c r="E3" s="27"/>
      <c r="F3" s="27"/>
      <c r="G3" s="27"/>
      <c r="H3" s="27"/>
      <c r="I3" s="27"/>
      <c r="J3" s="27"/>
    </row>
    <row r="4" ht="21.3" customHeight="true" spans="1:10">
      <c r="A4" s="19" t="s">
        <v>258</v>
      </c>
      <c r="B4" s="19"/>
      <c r="C4" s="19"/>
      <c r="D4" s="28"/>
      <c r="E4" s="28"/>
      <c r="F4" s="28"/>
      <c r="G4" s="28"/>
      <c r="H4" s="28"/>
      <c r="I4" s="28"/>
      <c r="J4" s="28"/>
    </row>
    <row r="5" ht="27.15" customHeight="true" spans="1:10">
      <c r="A5" s="21" t="s">
        <v>295</v>
      </c>
      <c r="B5" s="21" t="s">
        <v>296</v>
      </c>
      <c r="C5" s="21" t="s">
        <v>297</v>
      </c>
      <c r="D5" s="21" t="s">
        <v>298</v>
      </c>
      <c r="E5" s="21" t="s">
        <v>299</v>
      </c>
      <c r="F5" s="21" t="s">
        <v>300</v>
      </c>
      <c r="G5" s="21" t="s">
        <v>301</v>
      </c>
      <c r="H5" s="21" t="s">
        <v>302</v>
      </c>
      <c r="I5" s="21" t="s">
        <v>303</v>
      </c>
      <c r="J5" s="21" t="s">
        <v>304</v>
      </c>
    </row>
    <row r="6" ht="18.75" customHeight="true" spans="1:10">
      <c r="A6" s="21" t="s">
        <v>45</v>
      </c>
      <c r="B6" s="21" t="s">
        <v>46</v>
      </c>
      <c r="C6" s="21" t="s">
        <v>47</v>
      </c>
      <c r="D6" s="21" t="s">
        <v>48</v>
      </c>
      <c r="E6" s="21" t="s">
        <v>49</v>
      </c>
      <c r="F6" s="21" t="s">
        <v>50</v>
      </c>
      <c r="G6" s="21" t="s">
        <v>51</v>
      </c>
      <c r="H6" s="21" t="s">
        <v>52</v>
      </c>
      <c r="I6" s="21" t="s">
        <v>53</v>
      </c>
      <c r="J6" s="21" t="s">
        <v>74</v>
      </c>
    </row>
    <row r="7" ht="18.75" customHeight="true" spans="1:10">
      <c r="A7" s="22"/>
      <c r="B7" s="22"/>
      <c r="C7" s="22"/>
      <c r="D7" s="22"/>
      <c r="E7" s="22"/>
      <c r="F7" s="22"/>
      <c r="G7" s="22"/>
      <c r="H7" s="22"/>
      <c r="I7" s="22"/>
      <c r="J7" s="22"/>
    </row>
    <row r="8" ht="18.75" customHeight="true" spans="1:10">
      <c r="A8" s="22"/>
      <c r="B8" s="22"/>
      <c r="C8" s="22"/>
      <c r="D8" s="22"/>
      <c r="E8" s="22"/>
      <c r="F8" s="22"/>
      <c r="G8" s="22"/>
      <c r="H8" s="22"/>
      <c r="I8" s="22"/>
      <c r="J8" s="22"/>
    </row>
    <row r="9" customHeight="true" spans="1:1">
      <c r="A9" t="s">
        <v>491</v>
      </c>
    </row>
  </sheetData>
  <mergeCells count="2">
    <mergeCell ref="A3:J3"/>
    <mergeCell ref="A4:C4"/>
  </mergeCells>
  <pageMargins left="0.75" right="0.75" top="1" bottom="1" header="0.5" footer="0.5"/>
  <pageSetup paperSize="1" pageOrder="overThenDown"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H10"/>
  <sheetViews>
    <sheetView showZeros="0" workbookViewId="0">
      <pane ySplit="1" topLeftCell="A2" activePane="bottomLeft" state="frozen"/>
      <selection/>
      <selection pane="bottomLeft" activeCell="B11" sqref="B11"/>
    </sheetView>
  </sheetViews>
  <sheetFormatPr defaultColWidth="8.85" defaultRowHeight="15" customHeight="true" outlineLevelCol="7"/>
  <cols>
    <col min="1" max="8" width="28.575" customWidth="true"/>
  </cols>
  <sheetData>
    <row r="1" customHeight="true" spans="1:8">
      <c r="A1" s="1"/>
      <c r="B1" s="1"/>
      <c r="C1" s="1"/>
      <c r="D1" s="1"/>
      <c r="E1" s="1"/>
      <c r="F1" s="1"/>
      <c r="G1" s="1"/>
      <c r="H1" s="1"/>
    </row>
    <row r="2" ht="18.75" customHeight="true" spans="1:8">
      <c r="A2" s="19"/>
      <c r="B2" s="19"/>
      <c r="C2" s="19"/>
      <c r="D2" s="19"/>
      <c r="E2" s="19"/>
      <c r="F2" s="19"/>
      <c r="G2" s="19"/>
      <c r="H2" s="24" t="s">
        <v>492</v>
      </c>
    </row>
    <row r="3" ht="41.4" customHeight="true" spans="1:8">
      <c r="A3" s="20" t="s">
        <v>493</v>
      </c>
      <c r="B3" s="20"/>
      <c r="C3" s="20"/>
      <c r="D3" s="20"/>
      <c r="E3" s="20"/>
      <c r="F3" s="20"/>
      <c r="G3" s="20"/>
      <c r="H3" s="20"/>
    </row>
    <row r="4" ht="18.75" customHeight="true" spans="1:8">
      <c r="A4" s="19" t="s">
        <v>258</v>
      </c>
      <c r="B4" s="19"/>
      <c r="C4" s="19"/>
      <c r="D4" s="19"/>
      <c r="E4" s="19"/>
      <c r="F4" s="19"/>
      <c r="G4" s="19"/>
      <c r="H4" s="19"/>
    </row>
    <row r="5" ht="18.75" customHeight="true" spans="1:8">
      <c r="A5" s="21" t="s">
        <v>147</v>
      </c>
      <c r="B5" s="21" t="s">
        <v>494</v>
      </c>
      <c r="C5" s="21" t="s">
        <v>495</v>
      </c>
      <c r="D5" s="21" t="s">
        <v>496</v>
      </c>
      <c r="E5" s="21" t="s">
        <v>445</v>
      </c>
      <c r="F5" s="21" t="s">
        <v>497</v>
      </c>
      <c r="G5" s="21"/>
      <c r="H5" s="21"/>
    </row>
    <row r="6" ht="18.75" customHeight="true" spans="1:8">
      <c r="A6" s="21"/>
      <c r="B6" s="21"/>
      <c r="C6" s="21"/>
      <c r="D6" s="21"/>
      <c r="E6" s="21"/>
      <c r="F6" s="21" t="s">
        <v>446</v>
      </c>
      <c r="G6" s="21" t="s">
        <v>498</v>
      </c>
      <c r="H6" s="21" t="s">
        <v>499</v>
      </c>
    </row>
    <row r="7" ht="18.75" customHeight="true" spans="1:8">
      <c r="A7" s="21" t="s">
        <v>45</v>
      </c>
      <c r="B7" s="21" t="s">
        <v>46</v>
      </c>
      <c r="C7" s="21" t="s">
        <v>47</v>
      </c>
      <c r="D7" s="21" t="s">
        <v>48</v>
      </c>
      <c r="E7" s="21" t="s">
        <v>49</v>
      </c>
      <c r="F7" s="21" t="s">
        <v>50</v>
      </c>
      <c r="G7" s="21" t="s">
        <v>51</v>
      </c>
      <c r="H7" s="21" t="s">
        <v>52</v>
      </c>
    </row>
    <row r="8" ht="27" customHeight="true" spans="1:8">
      <c r="A8" s="22" t="s">
        <v>55</v>
      </c>
      <c r="B8" s="22"/>
      <c r="C8" s="22"/>
      <c r="D8" s="22"/>
      <c r="E8" s="25"/>
      <c r="F8" s="25"/>
      <c r="G8" s="18">
        <v>11300</v>
      </c>
      <c r="H8" s="18">
        <v>478500</v>
      </c>
    </row>
    <row r="9" ht="18.75" customHeight="true" spans="1:8">
      <c r="A9" s="23" t="s">
        <v>60</v>
      </c>
      <c r="B9" s="22"/>
      <c r="C9" s="22" t="s">
        <v>500</v>
      </c>
      <c r="D9" s="22" t="s">
        <v>454</v>
      </c>
      <c r="E9" s="25" t="s">
        <v>456</v>
      </c>
      <c r="F9" s="25">
        <v>3</v>
      </c>
      <c r="G9" s="18">
        <v>10000</v>
      </c>
      <c r="H9" s="18">
        <v>30000</v>
      </c>
    </row>
    <row r="10" ht="18.75" customHeight="true" spans="1:8">
      <c r="A10" s="23" t="s">
        <v>60</v>
      </c>
      <c r="B10" s="22" t="s">
        <v>501</v>
      </c>
      <c r="C10" s="22" t="s">
        <v>502</v>
      </c>
      <c r="D10" s="22" t="s">
        <v>503</v>
      </c>
      <c r="E10" s="25" t="s">
        <v>504</v>
      </c>
      <c r="F10" s="25">
        <v>345</v>
      </c>
      <c r="G10" s="18">
        <v>1300</v>
      </c>
      <c r="H10" s="18">
        <v>448500</v>
      </c>
    </row>
  </sheetData>
  <mergeCells count="8">
    <mergeCell ref="A3:H3"/>
    <mergeCell ref="A4:C4"/>
    <mergeCell ref="F5:H5"/>
    <mergeCell ref="A5:A6"/>
    <mergeCell ref="B5:B6"/>
    <mergeCell ref="C5:C6"/>
    <mergeCell ref="D5:D6"/>
    <mergeCell ref="E5:E6"/>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K12"/>
  <sheetViews>
    <sheetView showZeros="0" workbookViewId="0">
      <pane ySplit="1" topLeftCell="A2" activePane="bottomLeft" state="frozen"/>
      <selection/>
      <selection pane="bottomLeft" activeCell="A11" sqref="A11:G11"/>
    </sheetView>
  </sheetViews>
  <sheetFormatPr defaultColWidth="8.85" defaultRowHeight="15" customHeight="true"/>
  <cols>
    <col min="1" max="1" width="21.425" customWidth="true"/>
    <col min="2" max="3" width="35.7083333333333" customWidth="true"/>
    <col min="4" max="4" width="17.1416666666667" customWidth="true"/>
    <col min="5" max="5" width="28.575" customWidth="true"/>
    <col min="6" max="6" width="17.1416666666667" customWidth="true"/>
    <col min="7" max="7" width="28.575" customWidth="true"/>
    <col min="8" max="11" width="14.2833333333333" customWidth="true"/>
  </cols>
  <sheetData>
    <row r="1" customHeight="true" spans="1:11">
      <c r="A1" s="1"/>
      <c r="B1" s="1"/>
      <c r="C1" s="1"/>
      <c r="D1" s="1"/>
      <c r="E1" s="1"/>
      <c r="F1" s="1"/>
      <c r="G1" s="1"/>
      <c r="H1" s="1"/>
      <c r="I1" s="1"/>
      <c r="J1" s="1"/>
      <c r="K1" s="1"/>
    </row>
    <row r="2" ht="18.75" customHeight="true" spans="1:11">
      <c r="A2" s="2"/>
      <c r="B2" s="2"/>
      <c r="C2" s="2"/>
      <c r="D2" s="2"/>
      <c r="E2" s="2"/>
      <c r="F2" s="2"/>
      <c r="G2" s="2"/>
      <c r="H2" s="10"/>
      <c r="I2" s="10"/>
      <c r="J2" s="10"/>
      <c r="K2" s="10" t="s">
        <v>505</v>
      </c>
    </row>
    <row r="3" ht="45" customHeight="true" spans="1:11">
      <c r="A3" s="3" t="s">
        <v>506</v>
      </c>
      <c r="B3" s="3"/>
      <c r="C3" s="3"/>
      <c r="D3" s="3"/>
      <c r="E3" s="3"/>
      <c r="F3" s="3"/>
      <c r="G3" s="3"/>
      <c r="H3" s="3"/>
      <c r="I3" s="3"/>
      <c r="J3" s="3"/>
      <c r="K3" s="3"/>
    </row>
    <row r="4" ht="18.75" customHeight="true" spans="1:11">
      <c r="A4" s="4" t="str">
        <f>"单位名称："&amp;"中国共产党元江哈尼族彝族傣族自治县委员会办公室"</f>
        <v>单位名称：中国共产党元江哈尼族彝族傣族自治县委员会办公室</v>
      </c>
      <c r="B4" s="4"/>
      <c r="C4" s="4"/>
      <c r="D4" s="4"/>
      <c r="E4" s="4"/>
      <c r="F4" s="4"/>
      <c r="G4" s="4"/>
      <c r="H4" s="11"/>
      <c r="I4" s="11"/>
      <c r="J4" s="11"/>
      <c r="K4" s="11" t="s">
        <v>28</v>
      </c>
    </row>
    <row r="5" ht="18.75" customHeight="true" spans="1:11">
      <c r="A5" s="13" t="s">
        <v>259</v>
      </c>
      <c r="B5" s="13" t="s">
        <v>149</v>
      </c>
      <c r="C5" s="13" t="s">
        <v>260</v>
      </c>
      <c r="D5" s="13" t="s">
        <v>150</v>
      </c>
      <c r="E5" s="13" t="s">
        <v>151</v>
      </c>
      <c r="F5" s="13" t="s">
        <v>261</v>
      </c>
      <c r="G5" s="13" t="s">
        <v>153</v>
      </c>
      <c r="H5" s="13" t="s">
        <v>31</v>
      </c>
      <c r="I5" s="13" t="s">
        <v>507</v>
      </c>
      <c r="J5" s="13"/>
      <c r="K5" s="13"/>
    </row>
    <row r="6" ht="18.75" customHeight="true" spans="1:11">
      <c r="A6" s="13"/>
      <c r="B6" s="13"/>
      <c r="C6" s="13"/>
      <c r="D6" s="13"/>
      <c r="E6" s="13"/>
      <c r="F6" s="13"/>
      <c r="G6" s="13"/>
      <c r="H6" s="13"/>
      <c r="I6" s="13" t="s">
        <v>34</v>
      </c>
      <c r="J6" s="13" t="s">
        <v>35</v>
      </c>
      <c r="K6" s="13" t="s">
        <v>36</v>
      </c>
    </row>
    <row r="7" ht="22.65" customHeight="true" spans="1:11">
      <c r="A7" s="13"/>
      <c r="B7" s="13"/>
      <c r="C7" s="13"/>
      <c r="D7" s="13"/>
      <c r="E7" s="13"/>
      <c r="F7" s="13"/>
      <c r="G7" s="13"/>
      <c r="H7" s="13"/>
      <c r="I7" s="13"/>
      <c r="J7" s="13"/>
      <c r="K7" s="13"/>
    </row>
    <row r="8" ht="18.75" customHeight="true" spans="1:11">
      <c r="A8" s="14" t="s">
        <v>45</v>
      </c>
      <c r="B8" s="14">
        <v>2</v>
      </c>
      <c r="C8" s="14">
        <v>3</v>
      </c>
      <c r="D8" s="14">
        <v>4</v>
      </c>
      <c r="E8" s="14">
        <v>5</v>
      </c>
      <c r="F8" s="14">
        <v>6</v>
      </c>
      <c r="G8" s="14">
        <v>7</v>
      </c>
      <c r="H8" s="14">
        <v>8</v>
      </c>
      <c r="I8" s="14">
        <v>9</v>
      </c>
      <c r="J8" s="14">
        <v>10</v>
      </c>
      <c r="K8" s="14">
        <v>11</v>
      </c>
    </row>
    <row r="9" ht="20.25" customHeight="true" spans="1:11">
      <c r="A9" s="15"/>
      <c r="B9" s="16"/>
      <c r="C9" s="15"/>
      <c r="D9" s="15"/>
      <c r="E9" s="15"/>
      <c r="F9" s="15"/>
      <c r="G9" s="15"/>
      <c r="H9" s="18"/>
      <c r="I9" s="18"/>
      <c r="J9" s="18"/>
      <c r="K9" s="18"/>
    </row>
    <row r="10" ht="20.25" customHeight="true" spans="1:11">
      <c r="A10" s="15"/>
      <c r="B10" s="16"/>
      <c r="C10" s="15"/>
      <c r="D10" s="15"/>
      <c r="E10" s="15"/>
      <c r="F10" s="15"/>
      <c r="G10" s="15"/>
      <c r="H10" s="18"/>
      <c r="I10" s="18"/>
      <c r="J10" s="18"/>
      <c r="K10" s="18"/>
    </row>
    <row r="11" ht="20.25" customHeight="true" spans="1:11">
      <c r="A11" s="17" t="s">
        <v>31</v>
      </c>
      <c r="B11" s="17"/>
      <c r="C11" s="17"/>
      <c r="D11" s="17"/>
      <c r="E11" s="17"/>
      <c r="F11" s="17"/>
      <c r="G11" s="17"/>
      <c r="H11" s="18"/>
      <c r="I11" s="18"/>
      <c r="J11" s="18"/>
      <c r="K11" s="18"/>
    </row>
    <row r="12" customHeight="true" spans="1:1">
      <c r="A12" t="s">
        <v>508</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1" pageOrder="overThenDown"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G18"/>
  <sheetViews>
    <sheetView showZeros="0" workbookViewId="0">
      <pane ySplit="1" topLeftCell="A2" activePane="bottomLeft" state="frozen"/>
      <selection/>
      <selection pane="bottomLeft" activeCell="B11" sqref="B11"/>
    </sheetView>
  </sheetViews>
  <sheetFormatPr defaultColWidth="8.85" defaultRowHeight="15" customHeight="true" outlineLevelCol="6"/>
  <cols>
    <col min="1" max="1" width="35.7083333333333" customWidth="true"/>
    <col min="2" max="2" width="21.425" customWidth="true"/>
    <col min="3" max="3" width="35.7083333333333" customWidth="true"/>
    <col min="4" max="4" width="21.425" customWidth="true"/>
    <col min="5" max="7" width="17.1416666666667" customWidth="true"/>
  </cols>
  <sheetData>
    <row r="1" customHeight="true" spans="1:7">
      <c r="A1" s="1"/>
      <c r="B1" s="1"/>
      <c r="C1" s="1"/>
      <c r="D1" s="1"/>
      <c r="E1" s="1"/>
      <c r="F1" s="1"/>
      <c r="G1" s="1"/>
    </row>
    <row r="2" ht="18.75" customHeight="true" spans="1:7">
      <c r="A2" s="2"/>
      <c r="B2" s="2"/>
      <c r="C2" s="2"/>
      <c r="D2" s="2"/>
      <c r="E2" s="10"/>
      <c r="F2" s="10"/>
      <c r="G2" s="10" t="s">
        <v>509</v>
      </c>
    </row>
    <row r="3" ht="45" customHeight="true" spans="1:7">
      <c r="A3" s="3" t="s">
        <v>510</v>
      </c>
      <c r="B3" s="3"/>
      <c r="C3" s="3"/>
      <c r="D3" s="3"/>
      <c r="E3" s="3"/>
      <c r="F3" s="3"/>
      <c r="G3" s="3"/>
    </row>
    <row r="4" ht="24.15" customHeight="true" spans="1:7">
      <c r="A4" s="4" t="str">
        <f>"单位名称："&amp;"中国共产党元江哈尼族彝族傣族自治县委员会办公室"</f>
        <v>单位名称：中国共产党元江哈尼族彝族傣族自治县委员会办公室</v>
      </c>
      <c r="B4" s="4"/>
      <c r="C4" s="4"/>
      <c r="D4" s="4"/>
      <c r="E4" s="11"/>
      <c r="F4" s="11"/>
      <c r="G4" s="11" t="s">
        <v>28</v>
      </c>
    </row>
    <row r="5" ht="18.75" customHeight="true" spans="1:7">
      <c r="A5" s="5" t="s">
        <v>260</v>
      </c>
      <c r="B5" s="5" t="s">
        <v>259</v>
      </c>
      <c r="C5" s="5" t="s">
        <v>149</v>
      </c>
      <c r="D5" s="5" t="s">
        <v>511</v>
      </c>
      <c r="E5" s="5" t="s">
        <v>34</v>
      </c>
      <c r="F5" s="5"/>
      <c r="G5" s="5"/>
    </row>
    <row r="6" ht="18.75" customHeight="true" spans="1:7">
      <c r="A6" s="5"/>
      <c r="B6" s="5"/>
      <c r="C6" s="5"/>
      <c r="D6" s="5"/>
      <c r="E6" s="5">
        <v>2025</v>
      </c>
      <c r="F6" s="5">
        <v>2026</v>
      </c>
      <c r="G6" s="5">
        <v>2027</v>
      </c>
    </row>
    <row r="7" ht="22.65" customHeight="true" spans="1:7">
      <c r="A7" s="5"/>
      <c r="B7" s="5"/>
      <c r="C7" s="5"/>
      <c r="D7" s="5"/>
      <c r="E7" s="5"/>
      <c r="F7" s="5"/>
      <c r="G7" s="5"/>
    </row>
    <row r="8" ht="18.75" customHeight="true" spans="1:7">
      <c r="A8" s="6" t="s">
        <v>45</v>
      </c>
      <c r="B8" s="6">
        <v>2</v>
      </c>
      <c r="C8" s="6">
        <v>3</v>
      </c>
      <c r="D8" s="6">
        <v>4</v>
      </c>
      <c r="E8" s="6">
        <v>5</v>
      </c>
      <c r="F8" s="6">
        <v>6</v>
      </c>
      <c r="G8" s="6">
        <v>7</v>
      </c>
    </row>
    <row r="9" ht="20.25" customHeight="true" spans="1:7">
      <c r="A9" s="7" t="s">
        <v>55</v>
      </c>
      <c r="B9" s="7" t="s">
        <v>265</v>
      </c>
      <c r="C9" s="8" t="s">
        <v>264</v>
      </c>
      <c r="D9" s="7" t="s">
        <v>512</v>
      </c>
      <c r="E9" s="12">
        <v>481438</v>
      </c>
      <c r="F9" s="12"/>
      <c r="G9" s="12"/>
    </row>
    <row r="10" ht="20.25" customHeight="true" spans="1:7">
      <c r="A10" s="7" t="s">
        <v>55</v>
      </c>
      <c r="B10" s="7" t="s">
        <v>270</v>
      </c>
      <c r="C10" s="8" t="s">
        <v>269</v>
      </c>
      <c r="D10" s="7" t="s">
        <v>512</v>
      </c>
      <c r="E10" s="12">
        <v>1060100</v>
      </c>
      <c r="F10" s="12"/>
      <c r="G10" s="12"/>
    </row>
    <row r="11" ht="20.25" customHeight="true" spans="1:7">
      <c r="A11" s="7" t="s">
        <v>55</v>
      </c>
      <c r="B11" s="7" t="s">
        <v>265</v>
      </c>
      <c r="C11" s="8" t="s">
        <v>272</v>
      </c>
      <c r="D11" s="7" t="s">
        <v>512</v>
      </c>
      <c r="E11" s="12">
        <v>11532</v>
      </c>
      <c r="F11" s="12"/>
      <c r="G11" s="12"/>
    </row>
    <row r="12" ht="20.25" customHeight="true" spans="1:7">
      <c r="A12" s="7" t="s">
        <v>55</v>
      </c>
      <c r="B12" s="7" t="s">
        <v>275</v>
      </c>
      <c r="C12" s="8" t="s">
        <v>274</v>
      </c>
      <c r="D12" s="7" t="s">
        <v>512</v>
      </c>
      <c r="E12" s="12">
        <v>50000</v>
      </c>
      <c r="F12" s="12"/>
      <c r="G12" s="12"/>
    </row>
    <row r="13" ht="20.25" customHeight="true" spans="1:7">
      <c r="A13" s="7" t="s">
        <v>55</v>
      </c>
      <c r="B13" s="7" t="s">
        <v>270</v>
      </c>
      <c r="C13" s="8" t="s">
        <v>279</v>
      </c>
      <c r="D13" s="7" t="s">
        <v>512</v>
      </c>
      <c r="E13" s="12">
        <v>1144600</v>
      </c>
      <c r="F13" s="12"/>
      <c r="G13" s="12"/>
    </row>
    <row r="14" ht="20.25" customHeight="true" spans="1:7">
      <c r="A14" s="7" t="s">
        <v>60</v>
      </c>
      <c r="B14" s="7" t="s">
        <v>275</v>
      </c>
      <c r="C14" s="8" t="s">
        <v>285</v>
      </c>
      <c r="D14" s="7" t="s">
        <v>512</v>
      </c>
      <c r="E14" s="12">
        <v>150000</v>
      </c>
      <c r="F14" s="12">
        <v>150000</v>
      </c>
      <c r="G14" s="12">
        <v>150000</v>
      </c>
    </row>
    <row r="15" ht="20.25" customHeight="true" spans="1:7">
      <c r="A15" s="7" t="s">
        <v>58</v>
      </c>
      <c r="B15" s="7" t="s">
        <v>275</v>
      </c>
      <c r="C15" s="8" t="s">
        <v>287</v>
      </c>
      <c r="D15" s="7" t="s">
        <v>512</v>
      </c>
      <c r="E15" s="12"/>
      <c r="F15" s="12"/>
      <c r="G15" s="12"/>
    </row>
    <row r="16" ht="20.25" customHeight="true" spans="1:7">
      <c r="A16" s="7" t="s">
        <v>58</v>
      </c>
      <c r="B16" s="7" t="s">
        <v>275</v>
      </c>
      <c r="C16" s="8" t="s">
        <v>289</v>
      </c>
      <c r="D16" s="7" t="s">
        <v>512</v>
      </c>
      <c r="E16" s="12">
        <v>48120</v>
      </c>
      <c r="F16" s="12"/>
      <c r="G16" s="12"/>
    </row>
    <row r="17" ht="20.25" customHeight="true" spans="1:7">
      <c r="A17" s="7" t="s">
        <v>58</v>
      </c>
      <c r="B17" s="7" t="s">
        <v>275</v>
      </c>
      <c r="C17" s="8" t="s">
        <v>291</v>
      </c>
      <c r="D17" s="7" t="s">
        <v>512</v>
      </c>
      <c r="E17" s="12">
        <v>11880</v>
      </c>
      <c r="F17" s="12"/>
      <c r="G17" s="12"/>
    </row>
    <row r="18" ht="20.25" customHeight="true" spans="1:7">
      <c r="A18" s="9" t="s">
        <v>31</v>
      </c>
      <c r="B18" s="9"/>
      <c r="C18" s="9"/>
      <c r="D18" s="9"/>
      <c r="E18" s="12">
        <v>2957670</v>
      </c>
      <c r="F18" s="12">
        <v>150000</v>
      </c>
      <c r="G18" s="12">
        <v>150000</v>
      </c>
    </row>
  </sheetData>
  <mergeCells count="11">
    <mergeCell ref="A3:G3"/>
    <mergeCell ref="A4:D4"/>
    <mergeCell ref="E5:G5"/>
    <mergeCell ref="A18:D18"/>
    <mergeCell ref="A5:A7"/>
    <mergeCell ref="B5:B7"/>
    <mergeCell ref="C5:C7"/>
    <mergeCell ref="D5:D7"/>
    <mergeCell ref="E6:E7"/>
    <mergeCell ref="F6:F7"/>
    <mergeCell ref="G6:G7"/>
  </mergeCells>
  <pageMargins left="0.75" right="0.75" top="1" bottom="1" header="0.5" footer="0.5"/>
  <pageSetup paperSize="1"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S13"/>
  <sheetViews>
    <sheetView showZeros="0" workbookViewId="0">
      <pane ySplit="1" topLeftCell="A2" activePane="bottomLeft" state="frozen"/>
      <selection/>
      <selection pane="bottomLeft" activeCell="B11" sqref="B11"/>
    </sheetView>
  </sheetViews>
  <sheetFormatPr defaultColWidth="8.85" defaultRowHeight="15" customHeight="true"/>
  <cols>
    <col min="1" max="1" width="25.275" customWidth="true"/>
    <col min="2" max="2" width="29.9833333333333" customWidth="true"/>
    <col min="3" max="19" width="17.1416666666667" customWidth="true"/>
  </cols>
  <sheetData>
    <row r="1" customHeight="true" spans="1:19">
      <c r="A1" s="1"/>
      <c r="B1" s="1"/>
      <c r="C1" s="1"/>
      <c r="D1" s="1"/>
      <c r="E1" s="1"/>
      <c r="F1" s="1"/>
      <c r="G1" s="1"/>
      <c r="H1" s="1"/>
      <c r="I1" s="1"/>
      <c r="J1" s="1"/>
      <c r="K1" s="1"/>
      <c r="L1" s="1"/>
      <c r="M1" s="1"/>
      <c r="N1" s="1"/>
      <c r="O1" s="1"/>
      <c r="P1" s="1"/>
      <c r="Q1" s="1"/>
      <c r="R1" s="1"/>
      <c r="S1" s="1"/>
    </row>
    <row r="2" ht="18.75" customHeight="true" spans="1:19">
      <c r="A2" s="2"/>
      <c r="B2" s="2"/>
      <c r="C2" s="2"/>
      <c r="D2" s="2"/>
      <c r="E2" s="2"/>
      <c r="F2" s="2"/>
      <c r="G2" s="2"/>
      <c r="H2" s="2"/>
      <c r="I2" s="10"/>
      <c r="J2" s="10"/>
      <c r="K2" s="10"/>
      <c r="L2" s="10"/>
      <c r="M2" s="10"/>
      <c r="N2" s="10"/>
      <c r="O2" s="10"/>
      <c r="P2" s="10"/>
      <c r="Q2" s="10"/>
      <c r="R2" s="10"/>
      <c r="S2" s="10" t="s">
        <v>26</v>
      </c>
    </row>
    <row r="3" ht="37.5" customHeight="true" spans="1:19">
      <c r="A3" s="3" t="s">
        <v>27</v>
      </c>
      <c r="B3" s="3"/>
      <c r="C3" s="3"/>
      <c r="D3" s="3"/>
      <c r="E3" s="3"/>
      <c r="F3" s="3"/>
      <c r="G3" s="3"/>
      <c r="H3" s="3"/>
      <c r="I3" s="3"/>
      <c r="J3" s="3"/>
      <c r="K3" s="3"/>
      <c r="L3" s="3"/>
      <c r="M3" s="3"/>
      <c r="N3" s="3"/>
      <c r="O3" s="3"/>
      <c r="P3" s="3"/>
      <c r="Q3" s="3"/>
      <c r="R3" s="3"/>
      <c r="S3" s="3"/>
    </row>
    <row r="4" ht="18.75" customHeight="true" spans="1:19">
      <c r="A4" s="4" t="str">
        <f>"单位名称："&amp;"中国共产党元江哈尼族彝族傣族自治县委员会办公室"</f>
        <v>单位名称：中国共产党元江哈尼族彝族傣族自治县委员会办公室</v>
      </c>
      <c r="B4" s="4"/>
      <c r="C4" s="4"/>
      <c r="D4" s="4"/>
      <c r="E4" s="52"/>
      <c r="F4" s="52"/>
      <c r="G4" s="52"/>
      <c r="H4" s="52"/>
      <c r="I4" s="11"/>
      <c r="J4" s="11"/>
      <c r="K4" s="11"/>
      <c r="L4" s="11"/>
      <c r="M4" s="11"/>
      <c r="N4" s="11"/>
      <c r="O4" s="11"/>
      <c r="P4" s="11"/>
      <c r="Q4" s="11"/>
      <c r="R4" s="11"/>
      <c r="S4" s="11" t="s">
        <v>28</v>
      </c>
    </row>
    <row r="5" ht="18.75" customHeight="true" spans="1:19">
      <c r="A5" s="13" t="s">
        <v>29</v>
      </c>
      <c r="B5" s="72" t="s">
        <v>30</v>
      </c>
      <c r="C5" s="72" t="s">
        <v>31</v>
      </c>
      <c r="D5" s="72" t="s">
        <v>32</v>
      </c>
      <c r="E5" s="72"/>
      <c r="F5" s="72"/>
      <c r="G5" s="72"/>
      <c r="H5" s="72"/>
      <c r="I5" s="72"/>
      <c r="J5" s="75"/>
      <c r="K5" s="75"/>
      <c r="L5" s="75"/>
      <c r="M5" s="75"/>
      <c r="N5" s="75"/>
      <c r="O5" s="72" t="s">
        <v>20</v>
      </c>
      <c r="P5" s="72"/>
      <c r="Q5" s="72"/>
      <c r="R5" s="72"/>
      <c r="S5" s="72"/>
    </row>
    <row r="6" ht="18.75" customHeight="true" spans="1:19">
      <c r="A6" s="13"/>
      <c r="B6" s="72"/>
      <c r="C6" s="72"/>
      <c r="D6" s="73" t="s">
        <v>33</v>
      </c>
      <c r="E6" s="73" t="s">
        <v>34</v>
      </c>
      <c r="F6" s="73" t="s">
        <v>35</v>
      </c>
      <c r="G6" s="73" t="s">
        <v>36</v>
      </c>
      <c r="H6" s="73" t="s">
        <v>37</v>
      </c>
      <c r="I6" s="76" t="s">
        <v>38</v>
      </c>
      <c r="J6" s="77"/>
      <c r="K6" s="77"/>
      <c r="L6" s="77"/>
      <c r="M6" s="77"/>
      <c r="N6" s="77"/>
      <c r="O6" s="76" t="s">
        <v>33</v>
      </c>
      <c r="P6" s="76" t="s">
        <v>34</v>
      </c>
      <c r="Q6" s="76" t="s">
        <v>35</v>
      </c>
      <c r="R6" s="76" t="s">
        <v>36</v>
      </c>
      <c r="S6" s="73" t="s">
        <v>39</v>
      </c>
    </row>
    <row r="7" ht="18.75" customHeight="true" spans="1:19">
      <c r="A7" s="13"/>
      <c r="B7" s="72"/>
      <c r="C7" s="72"/>
      <c r="D7" s="73"/>
      <c r="E7" s="73"/>
      <c r="F7" s="73"/>
      <c r="G7" s="73"/>
      <c r="H7" s="73"/>
      <c r="I7" s="76" t="s">
        <v>33</v>
      </c>
      <c r="J7" s="76" t="s">
        <v>40</v>
      </c>
      <c r="K7" s="76" t="s">
        <v>41</v>
      </c>
      <c r="L7" s="76" t="s">
        <v>42</v>
      </c>
      <c r="M7" s="76" t="s">
        <v>43</v>
      </c>
      <c r="N7" s="76" t="s">
        <v>44</v>
      </c>
      <c r="O7" s="76"/>
      <c r="P7" s="76"/>
      <c r="Q7" s="76"/>
      <c r="R7" s="76"/>
      <c r="S7" s="73"/>
    </row>
    <row r="8" ht="18.75" customHeight="true" spans="1:19">
      <c r="A8" s="74" t="s">
        <v>45</v>
      </c>
      <c r="B8" s="14" t="s">
        <v>46</v>
      </c>
      <c r="C8" s="14" t="s">
        <v>47</v>
      </c>
      <c r="D8" s="14" t="s">
        <v>48</v>
      </c>
      <c r="E8" s="74" t="s">
        <v>49</v>
      </c>
      <c r="F8" s="14" t="s">
        <v>50</v>
      </c>
      <c r="G8" s="14" t="s">
        <v>51</v>
      </c>
      <c r="H8" s="74" t="s">
        <v>52</v>
      </c>
      <c r="I8" s="14" t="s">
        <v>53</v>
      </c>
      <c r="J8" s="14">
        <v>10</v>
      </c>
      <c r="K8" s="14">
        <v>11</v>
      </c>
      <c r="L8" s="14">
        <v>12</v>
      </c>
      <c r="M8" s="14">
        <v>13</v>
      </c>
      <c r="N8" s="14">
        <v>14</v>
      </c>
      <c r="O8" s="14">
        <v>15</v>
      </c>
      <c r="P8" s="14">
        <v>16</v>
      </c>
      <c r="Q8" s="14">
        <v>17</v>
      </c>
      <c r="R8" s="14">
        <v>18</v>
      </c>
      <c r="S8" s="14">
        <v>19</v>
      </c>
    </row>
    <row r="9" ht="32" customHeight="true" spans="1:19">
      <c r="A9" s="16" t="s">
        <v>54</v>
      </c>
      <c r="B9" s="16" t="s">
        <v>55</v>
      </c>
      <c r="C9" s="18">
        <v>11928029.81</v>
      </c>
      <c r="D9" s="18">
        <v>11883771.2</v>
      </c>
      <c r="E9" s="18">
        <v>11883771.2</v>
      </c>
      <c r="F9" s="18"/>
      <c r="G9" s="18"/>
      <c r="H9" s="18"/>
      <c r="I9" s="18">
        <v>44258.61</v>
      </c>
      <c r="J9" s="18"/>
      <c r="K9" s="18"/>
      <c r="L9" s="18"/>
      <c r="M9" s="18"/>
      <c r="N9" s="18">
        <v>44258.61</v>
      </c>
      <c r="O9" s="18"/>
      <c r="P9" s="18"/>
      <c r="Q9" s="18"/>
      <c r="R9" s="18"/>
      <c r="S9" s="18"/>
    </row>
    <row r="10" ht="32" customHeight="true" spans="1:19">
      <c r="A10" s="65" t="s">
        <v>56</v>
      </c>
      <c r="B10" s="65" t="s">
        <v>55</v>
      </c>
      <c r="C10" s="18">
        <v>9534441.43</v>
      </c>
      <c r="D10" s="18">
        <v>9534441.43</v>
      </c>
      <c r="E10" s="18">
        <v>9534441.43</v>
      </c>
      <c r="F10" s="18"/>
      <c r="G10" s="18"/>
      <c r="H10" s="18"/>
      <c r="I10" s="18"/>
      <c r="J10" s="18"/>
      <c r="K10" s="18"/>
      <c r="L10" s="18"/>
      <c r="M10" s="18"/>
      <c r="N10" s="18"/>
      <c r="O10" s="22"/>
      <c r="P10" s="22"/>
      <c r="Q10" s="22"/>
      <c r="R10" s="22"/>
      <c r="S10" s="22"/>
    </row>
    <row r="11" ht="32" customHeight="true" spans="1:19">
      <c r="A11" s="65" t="s">
        <v>57</v>
      </c>
      <c r="B11" s="65" t="s">
        <v>58</v>
      </c>
      <c r="C11" s="18">
        <v>510154.71</v>
      </c>
      <c r="D11" s="18">
        <v>465896.1</v>
      </c>
      <c r="E11" s="18">
        <v>465896.1</v>
      </c>
      <c r="F11" s="18"/>
      <c r="G11" s="18"/>
      <c r="H11" s="18"/>
      <c r="I11" s="18">
        <v>44258.61</v>
      </c>
      <c r="J11" s="18"/>
      <c r="K11" s="18"/>
      <c r="L11" s="18"/>
      <c r="M11" s="18"/>
      <c r="N11" s="18">
        <v>44258.61</v>
      </c>
      <c r="O11" s="22"/>
      <c r="P11" s="22"/>
      <c r="Q11" s="22"/>
      <c r="R11" s="22"/>
      <c r="S11" s="22"/>
    </row>
    <row r="12" ht="32" customHeight="true" spans="1:19">
      <c r="A12" s="65" t="s">
        <v>59</v>
      </c>
      <c r="B12" s="65" t="s">
        <v>60</v>
      </c>
      <c r="C12" s="18">
        <v>1883433.67</v>
      </c>
      <c r="D12" s="18">
        <v>1883433.67</v>
      </c>
      <c r="E12" s="18">
        <v>1883433.67</v>
      </c>
      <c r="F12" s="18"/>
      <c r="G12" s="18"/>
      <c r="H12" s="18"/>
      <c r="I12" s="18"/>
      <c r="J12" s="18"/>
      <c r="K12" s="18"/>
      <c r="L12" s="18"/>
      <c r="M12" s="18"/>
      <c r="N12" s="18"/>
      <c r="O12" s="22"/>
      <c r="P12" s="22"/>
      <c r="Q12" s="22"/>
      <c r="R12" s="22"/>
      <c r="S12" s="22"/>
    </row>
    <row r="13" ht="32" customHeight="true" spans="1:19">
      <c r="A13" s="45" t="s">
        <v>31</v>
      </c>
      <c r="B13" s="45"/>
      <c r="C13" s="18">
        <v>11928029.81</v>
      </c>
      <c r="D13" s="18">
        <v>11883771.2</v>
      </c>
      <c r="E13" s="18">
        <v>11883771.2</v>
      </c>
      <c r="F13" s="18"/>
      <c r="G13" s="18"/>
      <c r="H13" s="18"/>
      <c r="I13" s="18">
        <v>44258.61</v>
      </c>
      <c r="J13" s="18"/>
      <c r="K13" s="18"/>
      <c r="L13" s="18"/>
      <c r="M13" s="18"/>
      <c r="N13" s="18">
        <v>44258.61</v>
      </c>
      <c r="O13" s="18"/>
      <c r="P13" s="18"/>
      <c r="Q13" s="18"/>
      <c r="R13" s="18"/>
      <c r="S13" s="18"/>
    </row>
  </sheetData>
  <mergeCells count="19">
    <mergeCell ref="A3:S3"/>
    <mergeCell ref="A4:D4"/>
    <mergeCell ref="D5:N5"/>
    <mergeCell ref="O5:S5"/>
    <mergeCell ref="I6:N6"/>
    <mergeCell ref="A13:B13"/>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O30"/>
  <sheetViews>
    <sheetView showZeros="0" zoomScale="120" zoomScaleNormal="120" workbookViewId="0">
      <pane ySplit="1" topLeftCell="A4" activePane="bottomLeft" state="frozen"/>
      <selection/>
      <selection pane="bottomLeft" activeCell="B11" sqref="B11"/>
    </sheetView>
  </sheetViews>
  <sheetFormatPr defaultColWidth="8.85" defaultRowHeight="15" customHeight="true"/>
  <cols>
    <col min="1" max="1" width="21.55" style="64" customWidth="true"/>
    <col min="2" max="2" width="28.575" style="64" customWidth="true"/>
    <col min="3" max="15" width="17.1416666666667" style="64" customWidth="true"/>
    <col min="16" max="16384" width="8.85" style="64"/>
  </cols>
  <sheetData>
    <row r="1" customHeight="true" spans="1:15">
      <c r="A1" s="1"/>
      <c r="B1" s="1"/>
      <c r="C1" s="1"/>
      <c r="D1" s="1"/>
      <c r="E1" s="1"/>
      <c r="F1" s="1"/>
      <c r="G1" s="1"/>
      <c r="H1" s="1"/>
      <c r="I1" s="1"/>
      <c r="J1" s="1"/>
      <c r="K1" s="1"/>
      <c r="L1" s="1"/>
      <c r="M1" s="1"/>
      <c r="N1" s="1"/>
      <c r="O1" s="1"/>
    </row>
    <row r="2" ht="18.75" customHeight="true" spans="1:15">
      <c r="A2" s="2"/>
      <c r="B2" s="2"/>
      <c r="C2" s="2"/>
      <c r="D2" s="2"/>
      <c r="E2" s="2"/>
      <c r="F2" s="2"/>
      <c r="G2" s="2"/>
      <c r="H2" s="2"/>
      <c r="I2" s="2"/>
      <c r="J2" s="10"/>
      <c r="K2" s="10"/>
      <c r="L2" s="10"/>
      <c r="M2" s="10"/>
      <c r="N2" s="10"/>
      <c r="O2" s="10" t="s">
        <v>61</v>
      </c>
    </row>
    <row r="3" ht="37.5" customHeight="true" spans="1:15">
      <c r="A3" s="3" t="s">
        <v>62</v>
      </c>
      <c r="B3" s="3"/>
      <c r="C3" s="3"/>
      <c r="D3" s="3"/>
      <c r="E3" s="3"/>
      <c r="F3" s="3"/>
      <c r="G3" s="3"/>
      <c r="H3" s="3"/>
      <c r="I3" s="3"/>
      <c r="J3" s="3"/>
      <c r="K3" s="53"/>
      <c r="L3" s="53"/>
      <c r="M3" s="53"/>
      <c r="N3" s="53"/>
      <c r="O3" s="53"/>
    </row>
    <row r="4" ht="18.75" customHeight="true" spans="1:15">
      <c r="A4" s="43" t="str">
        <f>"单位名称："&amp;"中国共产党元江哈尼族彝族傣族自治县委员会办公室"</f>
        <v>单位名称：中国共产党元江哈尼族彝族傣族自治县委员会办公室</v>
      </c>
      <c r="B4" s="43"/>
      <c r="C4" s="43"/>
      <c r="D4" s="43"/>
      <c r="E4" s="43"/>
      <c r="F4" s="43"/>
      <c r="G4" s="43"/>
      <c r="H4" s="43"/>
      <c r="I4" s="43"/>
      <c r="J4" s="10"/>
      <c r="K4" s="10"/>
      <c r="L4" s="10"/>
      <c r="M4" s="10"/>
      <c r="N4" s="10"/>
      <c r="O4" s="10" t="s">
        <v>28</v>
      </c>
    </row>
    <row r="5" ht="18.75" customHeight="true" spans="1:15">
      <c r="A5" s="13" t="s">
        <v>63</v>
      </c>
      <c r="B5" s="13" t="s">
        <v>64</v>
      </c>
      <c r="C5" s="30" t="s">
        <v>31</v>
      </c>
      <c r="D5" s="30" t="s">
        <v>34</v>
      </c>
      <c r="E5" s="30"/>
      <c r="F5" s="30"/>
      <c r="G5" s="13" t="s">
        <v>35</v>
      </c>
      <c r="H5" s="30" t="s">
        <v>36</v>
      </c>
      <c r="I5" s="13" t="s">
        <v>65</v>
      </c>
      <c r="J5" s="30" t="s">
        <v>66</v>
      </c>
      <c r="K5" s="30"/>
      <c r="L5" s="30"/>
      <c r="M5" s="30"/>
      <c r="N5" s="30"/>
      <c r="O5" s="30"/>
    </row>
    <row r="6" ht="18.75" customHeight="true" spans="1:15">
      <c r="A6" s="13"/>
      <c r="B6" s="13"/>
      <c r="C6" s="30"/>
      <c r="D6" s="30" t="s">
        <v>33</v>
      </c>
      <c r="E6" s="30" t="s">
        <v>67</v>
      </c>
      <c r="F6" s="30" t="s">
        <v>68</v>
      </c>
      <c r="G6" s="13"/>
      <c r="H6" s="30"/>
      <c r="I6" s="13"/>
      <c r="J6" s="30" t="s">
        <v>33</v>
      </c>
      <c r="K6" s="30" t="s">
        <v>69</v>
      </c>
      <c r="L6" s="14" t="s">
        <v>70</v>
      </c>
      <c r="M6" s="14" t="s">
        <v>71</v>
      </c>
      <c r="N6" s="14" t="s">
        <v>72</v>
      </c>
      <c r="O6" s="14" t="s">
        <v>73</v>
      </c>
    </row>
    <row r="7" ht="18.75" customHeight="true" spans="1:15">
      <c r="A7" s="14" t="s">
        <v>45</v>
      </c>
      <c r="B7" s="14" t="s">
        <v>46</v>
      </c>
      <c r="C7" s="14" t="s">
        <v>47</v>
      </c>
      <c r="D7" s="14" t="s">
        <v>48</v>
      </c>
      <c r="E7" s="14" t="s">
        <v>49</v>
      </c>
      <c r="F7" s="14" t="s">
        <v>50</v>
      </c>
      <c r="G7" s="14" t="s">
        <v>51</v>
      </c>
      <c r="H7" s="14" t="s">
        <v>52</v>
      </c>
      <c r="I7" s="14" t="s">
        <v>53</v>
      </c>
      <c r="J7" s="14" t="s">
        <v>74</v>
      </c>
      <c r="K7" s="14">
        <v>11</v>
      </c>
      <c r="L7" s="14">
        <v>12</v>
      </c>
      <c r="M7" s="14">
        <v>13</v>
      </c>
      <c r="N7" s="14">
        <v>14</v>
      </c>
      <c r="O7" s="14">
        <v>15</v>
      </c>
    </row>
    <row r="8" ht="20.25" customHeight="true" spans="1:15">
      <c r="A8" s="16" t="s">
        <v>75</v>
      </c>
      <c r="B8" s="16" t="s">
        <v>76</v>
      </c>
      <c r="C8" s="18">
        <v>9411504.11</v>
      </c>
      <c r="D8" s="18">
        <v>9367245.5</v>
      </c>
      <c r="E8" s="18">
        <v>6902545.5</v>
      </c>
      <c r="F8" s="18">
        <v>2464700</v>
      </c>
      <c r="G8" s="18"/>
      <c r="H8" s="18"/>
      <c r="I8" s="18"/>
      <c r="J8" s="18">
        <v>44258.61</v>
      </c>
      <c r="K8" s="18"/>
      <c r="L8" s="18"/>
      <c r="M8" s="18"/>
      <c r="N8" s="18"/>
      <c r="O8" s="18">
        <v>44258.61</v>
      </c>
    </row>
    <row r="9" ht="20.25" customHeight="true" spans="1:15">
      <c r="A9" s="65" t="s">
        <v>77</v>
      </c>
      <c r="B9" s="65" t="s">
        <v>78</v>
      </c>
      <c r="C9" s="18">
        <v>150000</v>
      </c>
      <c r="D9" s="18">
        <v>150000</v>
      </c>
      <c r="E9" s="18"/>
      <c r="F9" s="18">
        <v>150000</v>
      </c>
      <c r="G9" s="18"/>
      <c r="H9" s="18"/>
      <c r="I9" s="18"/>
      <c r="J9" s="18"/>
      <c r="K9" s="18"/>
      <c r="L9" s="18"/>
      <c r="M9" s="18"/>
      <c r="N9" s="18"/>
      <c r="O9" s="18"/>
    </row>
    <row r="10" ht="20.25" customHeight="true" spans="1:15">
      <c r="A10" s="66" t="s">
        <v>79</v>
      </c>
      <c r="B10" s="66" t="s">
        <v>80</v>
      </c>
      <c r="C10" s="18">
        <v>150000</v>
      </c>
      <c r="D10" s="18">
        <v>150000</v>
      </c>
      <c r="E10" s="18"/>
      <c r="F10" s="18">
        <v>150000</v>
      </c>
      <c r="G10" s="18"/>
      <c r="H10" s="18"/>
      <c r="I10" s="18"/>
      <c r="J10" s="18"/>
      <c r="K10" s="18"/>
      <c r="L10" s="18"/>
      <c r="M10" s="18"/>
      <c r="N10" s="18"/>
      <c r="O10" s="18"/>
    </row>
    <row r="11" ht="20.25" customHeight="true" spans="1:15">
      <c r="A11" s="65" t="s">
        <v>81</v>
      </c>
      <c r="B11" s="65" t="s">
        <v>82</v>
      </c>
      <c r="C11" s="18">
        <v>9261504.11</v>
      </c>
      <c r="D11" s="18">
        <v>9217245.5</v>
      </c>
      <c r="E11" s="18">
        <v>6902545.5</v>
      </c>
      <c r="F11" s="18">
        <v>2314700</v>
      </c>
      <c r="G11" s="18"/>
      <c r="H11" s="18"/>
      <c r="I11" s="18"/>
      <c r="J11" s="18">
        <v>44258.61</v>
      </c>
      <c r="K11" s="18"/>
      <c r="L11" s="18"/>
      <c r="M11" s="18"/>
      <c r="N11" s="18"/>
      <c r="O11" s="18">
        <v>44258.61</v>
      </c>
    </row>
    <row r="12" ht="20.25" customHeight="true" spans="1:15">
      <c r="A12" s="66" t="s">
        <v>83</v>
      </c>
      <c r="B12" s="66" t="s">
        <v>84</v>
      </c>
      <c r="C12" s="18">
        <v>5239859.88</v>
      </c>
      <c r="D12" s="18">
        <v>5239859.88</v>
      </c>
      <c r="E12" s="18">
        <v>5239859.88</v>
      </c>
      <c r="F12" s="18"/>
      <c r="G12" s="18"/>
      <c r="H12" s="18"/>
      <c r="I12" s="18"/>
      <c r="J12" s="18"/>
      <c r="K12" s="18"/>
      <c r="L12" s="18"/>
      <c r="M12" s="18"/>
      <c r="N12" s="18"/>
      <c r="O12" s="18"/>
    </row>
    <row r="13" ht="20.25" customHeight="true" spans="1:15">
      <c r="A13" s="66" t="s">
        <v>85</v>
      </c>
      <c r="B13" s="66" t="s">
        <v>86</v>
      </c>
      <c r="C13" s="18">
        <v>2204700</v>
      </c>
      <c r="D13" s="18">
        <v>2204700</v>
      </c>
      <c r="E13" s="18"/>
      <c r="F13" s="18">
        <v>2204700</v>
      </c>
      <c r="G13" s="18"/>
      <c r="H13" s="18"/>
      <c r="I13" s="18"/>
      <c r="J13" s="18"/>
      <c r="K13" s="18"/>
      <c r="L13" s="18"/>
      <c r="M13" s="18"/>
      <c r="N13" s="18"/>
      <c r="O13" s="18"/>
    </row>
    <row r="14" ht="20.25" customHeight="true" spans="1:15">
      <c r="A14" s="66" t="s">
        <v>87</v>
      </c>
      <c r="B14" s="66" t="s">
        <v>88</v>
      </c>
      <c r="C14" s="18">
        <v>1766944.23</v>
      </c>
      <c r="D14" s="18">
        <v>1722685.62</v>
      </c>
      <c r="E14" s="18">
        <v>1662685.62</v>
      </c>
      <c r="F14" s="18">
        <v>60000</v>
      </c>
      <c r="G14" s="18"/>
      <c r="H14" s="18"/>
      <c r="I14" s="18"/>
      <c r="J14" s="18">
        <v>44258.61</v>
      </c>
      <c r="K14" s="18"/>
      <c r="L14" s="18"/>
      <c r="M14" s="18"/>
      <c r="N14" s="18"/>
      <c r="O14" s="18">
        <v>44258.61</v>
      </c>
    </row>
    <row r="15" ht="27" customHeight="true" spans="1:15">
      <c r="A15" s="66" t="s">
        <v>89</v>
      </c>
      <c r="B15" s="66" t="s">
        <v>90</v>
      </c>
      <c r="C15" s="18">
        <v>50000</v>
      </c>
      <c r="D15" s="18">
        <v>50000</v>
      </c>
      <c r="E15" s="18"/>
      <c r="F15" s="18">
        <v>50000</v>
      </c>
      <c r="G15" s="18"/>
      <c r="H15" s="18"/>
      <c r="I15" s="18"/>
      <c r="J15" s="18"/>
      <c r="K15" s="18"/>
      <c r="L15" s="18"/>
      <c r="M15" s="18"/>
      <c r="N15" s="18"/>
      <c r="O15" s="18"/>
    </row>
    <row r="16" ht="20.25" customHeight="true" spans="1:15">
      <c r="A16" s="16" t="s">
        <v>91</v>
      </c>
      <c r="B16" s="16" t="s">
        <v>92</v>
      </c>
      <c r="C16" s="18">
        <v>1373075.6</v>
      </c>
      <c r="D16" s="18">
        <v>1373075.6</v>
      </c>
      <c r="E16" s="18">
        <v>880105.6</v>
      </c>
      <c r="F16" s="18">
        <v>492970</v>
      </c>
      <c r="G16" s="18"/>
      <c r="H16" s="18"/>
      <c r="I16" s="18"/>
      <c r="J16" s="18"/>
      <c r="K16" s="18"/>
      <c r="L16" s="18"/>
      <c r="M16" s="18"/>
      <c r="N16" s="18"/>
      <c r="O16" s="18"/>
    </row>
    <row r="17" ht="20.25" customHeight="true" spans="1:15">
      <c r="A17" s="65" t="s">
        <v>93</v>
      </c>
      <c r="B17" s="65" t="s">
        <v>94</v>
      </c>
      <c r="C17" s="18">
        <v>880105.6</v>
      </c>
      <c r="D17" s="18">
        <v>880105.6</v>
      </c>
      <c r="E17" s="18">
        <v>880105.6</v>
      </c>
      <c r="F17" s="18"/>
      <c r="G17" s="18"/>
      <c r="H17" s="18"/>
      <c r="I17" s="18"/>
      <c r="J17" s="18"/>
      <c r="K17" s="18"/>
      <c r="L17" s="18"/>
      <c r="M17" s="18"/>
      <c r="N17" s="18"/>
      <c r="O17" s="18"/>
    </row>
    <row r="18" ht="20.25" customHeight="true" spans="1:15">
      <c r="A18" s="66" t="s">
        <v>95</v>
      </c>
      <c r="B18" s="66" t="s">
        <v>96</v>
      </c>
      <c r="C18" s="18">
        <v>85800</v>
      </c>
      <c r="D18" s="18">
        <v>85800</v>
      </c>
      <c r="E18" s="18">
        <v>85800</v>
      </c>
      <c r="F18" s="18"/>
      <c r="G18" s="18"/>
      <c r="H18" s="18"/>
      <c r="I18" s="18"/>
      <c r="J18" s="18"/>
      <c r="K18" s="18"/>
      <c r="L18" s="18"/>
      <c r="M18" s="18"/>
      <c r="N18" s="18"/>
      <c r="O18" s="18"/>
    </row>
    <row r="19" ht="20.25" customHeight="true" spans="1:15">
      <c r="A19" s="66" t="s">
        <v>97</v>
      </c>
      <c r="B19" s="66" t="s">
        <v>98</v>
      </c>
      <c r="C19" s="18">
        <v>794305.6</v>
      </c>
      <c r="D19" s="18">
        <v>794305.6</v>
      </c>
      <c r="E19" s="18">
        <v>794305.6</v>
      </c>
      <c r="F19" s="18"/>
      <c r="G19" s="18"/>
      <c r="H19" s="18"/>
      <c r="I19" s="18"/>
      <c r="J19" s="18"/>
      <c r="K19" s="18"/>
      <c r="L19" s="18"/>
      <c r="M19" s="18"/>
      <c r="N19" s="18"/>
      <c r="O19" s="18"/>
    </row>
    <row r="20" ht="20.25" customHeight="true" spans="1:15">
      <c r="A20" s="65" t="s">
        <v>99</v>
      </c>
      <c r="B20" s="65" t="s">
        <v>100</v>
      </c>
      <c r="C20" s="18">
        <v>492970</v>
      </c>
      <c r="D20" s="18">
        <v>492970</v>
      </c>
      <c r="E20" s="18"/>
      <c r="F20" s="18">
        <v>492970</v>
      </c>
      <c r="G20" s="18"/>
      <c r="H20" s="18"/>
      <c r="I20" s="18"/>
      <c r="J20" s="18"/>
      <c r="K20" s="18"/>
      <c r="L20" s="18"/>
      <c r="M20" s="18"/>
      <c r="N20" s="18"/>
      <c r="O20" s="18"/>
    </row>
    <row r="21" ht="20.25" customHeight="true" spans="1:15">
      <c r="A21" s="66" t="s">
        <v>101</v>
      </c>
      <c r="B21" s="66" t="s">
        <v>102</v>
      </c>
      <c r="C21" s="18">
        <v>492970</v>
      </c>
      <c r="D21" s="18">
        <v>492970</v>
      </c>
      <c r="E21" s="18"/>
      <c r="F21" s="18">
        <v>492970</v>
      </c>
      <c r="G21" s="18"/>
      <c r="H21" s="18"/>
      <c r="I21" s="18"/>
      <c r="J21" s="18"/>
      <c r="K21" s="18"/>
      <c r="L21" s="18"/>
      <c r="M21" s="18"/>
      <c r="N21" s="18"/>
      <c r="O21" s="18"/>
    </row>
    <row r="22" ht="20.25" customHeight="true" spans="1:15">
      <c r="A22" s="16" t="s">
        <v>103</v>
      </c>
      <c r="B22" s="16" t="s">
        <v>104</v>
      </c>
      <c r="C22" s="18">
        <v>458754.1</v>
      </c>
      <c r="D22" s="18">
        <v>458754.1</v>
      </c>
      <c r="E22" s="18">
        <v>458754.1</v>
      </c>
      <c r="F22" s="18"/>
      <c r="G22" s="18"/>
      <c r="H22" s="18"/>
      <c r="I22" s="18"/>
      <c r="J22" s="18"/>
      <c r="K22" s="18"/>
      <c r="L22" s="18"/>
      <c r="M22" s="18"/>
      <c r="N22" s="18"/>
      <c r="O22" s="18"/>
    </row>
    <row r="23" ht="20.25" customHeight="true" spans="1:15">
      <c r="A23" s="65" t="s">
        <v>105</v>
      </c>
      <c r="B23" s="65" t="s">
        <v>106</v>
      </c>
      <c r="C23" s="18">
        <v>458754.1</v>
      </c>
      <c r="D23" s="18">
        <v>458754.1</v>
      </c>
      <c r="E23" s="18">
        <v>458754.1</v>
      </c>
      <c r="F23" s="18"/>
      <c r="G23" s="18"/>
      <c r="H23" s="18"/>
      <c r="I23" s="18"/>
      <c r="J23" s="18"/>
      <c r="K23" s="18"/>
      <c r="L23" s="18"/>
      <c r="M23" s="18"/>
      <c r="N23" s="18"/>
      <c r="O23" s="18"/>
    </row>
    <row r="24" ht="20.25" customHeight="true" spans="1:15">
      <c r="A24" s="66" t="s">
        <v>107</v>
      </c>
      <c r="B24" s="66" t="s">
        <v>108</v>
      </c>
      <c r="C24" s="18">
        <v>220313.71</v>
      </c>
      <c r="D24" s="18">
        <v>220313.71</v>
      </c>
      <c r="E24" s="18">
        <v>220313.71</v>
      </c>
      <c r="F24" s="18"/>
      <c r="G24" s="18"/>
      <c r="H24" s="18"/>
      <c r="I24" s="18"/>
      <c r="J24" s="18"/>
      <c r="K24" s="18"/>
      <c r="L24" s="18"/>
      <c r="M24" s="18"/>
      <c r="N24" s="18"/>
      <c r="O24" s="18"/>
    </row>
    <row r="25" ht="20.25" customHeight="true" spans="1:15">
      <c r="A25" s="66" t="s">
        <v>109</v>
      </c>
      <c r="B25" s="66" t="s">
        <v>110</v>
      </c>
      <c r="C25" s="18">
        <v>191732.33</v>
      </c>
      <c r="D25" s="18">
        <v>191732.33</v>
      </c>
      <c r="E25" s="18">
        <v>191732.33</v>
      </c>
      <c r="F25" s="18"/>
      <c r="G25" s="18"/>
      <c r="H25" s="18"/>
      <c r="I25" s="18"/>
      <c r="J25" s="18"/>
      <c r="K25" s="18"/>
      <c r="L25" s="18"/>
      <c r="M25" s="18"/>
      <c r="N25" s="18"/>
      <c r="O25" s="18"/>
    </row>
    <row r="26" ht="20.25" customHeight="true" spans="1:15">
      <c r="A26" s="66" t="s">
        <v>111</v>
      </c>
      <c r="B26" s="66" t="s">
        <v>112</v>
      </c>
      <c r="C26" s="18">
        <v>46708.06</v>
      </c>
      <c r="D26" s="18">
        <v>46708.06</v>
      </c>
      <c r="E26" s="18">
        <v>46708.06</v>
      </c>
      <c r="F26" s="18"/>
      <c r="G26" s="18"/>
      <c r="H26" s="18"/>
      <c r="I26" s="18"/>
      <c r="J26" s="18"/>
      <c r="K26" s="18"/>
      <c r="L26" s="18"/>
      <c r="M26" s="18"/>
      <c r="N26" s="18"/>
      <c r="O26" s="18"/>
    </row>
    <row r="27" ht="20.25" customHeight="true" spans="1:15">
      <c r="A27" s="16" t="s">
        <v>113</v>
      </c>
      <c r="B27" s="16" t="s">
        <v>114</v>
      </c>
      <c r="C27" s="18">
        <v>684696</v>
      </c>
      <c r="D27" s="18">
        <v>684696</v>
      </c>
      <c r="E27" s="18">
        <v>684696</v>
      </c>
      <c r="F27" s="18"/>
      <c r="G27" s="18"/>
      <c r="H27" s="18"/>
      <c r="I27" s="18"/>
      <c r="J27" s="18"/>
      <c r="K27" s="18"/>
      <c r="L27" s="18"/>
      <c r="M27" s="18"/>
      <c r="N27" s="18"/>
      <c r="O27" s="18"/>
    </row>
    <row r="28" ht="20.25" customHeight="true" spans="1:15">
      <c r="A28" s="65" t="s">
        <v>115</v>
      </c>
      <c r="B28" s="65" t="s">
        <v>116</v>
      </c>
      <c r="C28" s="18">
        <v>684696</v>
      </c>
      <c r="D28" s="18">
        <v>684696</v>
      </c>
      <c r="E28" s="18">
        <v>684696</v>
      </c>
      <c r="F28" s="18"/>
      <c r="G28" s="18"/>
      <c r="H28" s="18"/>
      <c r="I28" s="18"/>
      <c r="J28" s="18"/>
      <c r="K28" s="18"/>
      <c r="L28" s="18"/>
      <c r="M28" s="18"/>
      <c r="N28" s="18"/>
      <c r="O28" s="18"/>
    </row>
    <row r="29" ht="20.25" customHeight="true" spans="1:15">
      <c r="A29" s="66" t="s">
        <v>117</v>
      </c>
      <c r="B29" s="66" t="s">
        <v>118</v>
      </c>
      <c r="C29" s="18">
        <v>684696</v>
      </c>
      <c r="D29" s="18">
        <v>684696</v>
      </c>
      <c r="E29" s="18">
        <v>684696</v>
      </c>
      <c r="F29" s="18"/>
      <c r="G29" s="18"/>
      <c r="H29" s="18"/>
      <c r="I29" s="18"/>
      <c r="J29" s="18"/>
      <c r="K29" s="18"/>
      <c r="L29" s="18"/>
      <c r="M29" s="18"/>
      <c r="N29" s="18"/>
      <c r="O29" s="18"/>
    </row>
    <row r="30" ht="20.25" customHeight="true" spans="1:15">
      <c r="A30" s="45" t="s">
        <v>119</v>
      </c>
      <c r="B30" s="45"/>
      <c r="C30" s="18">
        <v>11928029.81</v>
      </c>
      <c r="D30" s="18">
        <v>11883771.2</v>
      </c>
      <c r="E30" s="18">
        <v>8926101.2</v>
      </c>
      <c r="F30" s="18">
        <v>2957670</v>
      </c>
      <c r="G30" s="18"/>
      <c r="H30" s="18"/>
      <c r="I30" s="18"/>
      <c r="J30" s="18">
        <v>44258.61</v>
      </c>
      <c r="K30" s="18"/>
      <c r="L30" s="18"/>
      <c r="M30" s="18"/>
      <c r="N30" s="18"/>
      <c r="O30" s="18">
        <v>44258.61</v>
      </c>
    </row>
  </sheetData>
  <mergeCells count="11">
    <mergeCell ref="A3:O3"/>
    <mergeCell ref="A4:I4"/>
    <mergeCell ref="D5:F5"/>
    <mergeCell ref="J5:O5"/>
    <mergeCell ref="A30:B30"/>
    <mergeCell ref="A5:A6"/>
    <mergeCell ref="B5:B6"/>
    <mergeCell ref="C5:C6"/>
    <mergeCell ref="G5:G6"/>
    <mergeCell ref="H5:H6"/>
    <mergeCell ref="I5:I6"/>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D17"/>
  <sheetViews>
    <sheetView showZeros="0" workbookViewId="0">
      <pane ySplit="1" topLeftCell="A2" activePane="bottomLeft" state="frozen"/>
      <selection/>
      <selection pane="bottomLeft" activeCell="B11" sqref="B11"/>
    </sheetView>
  </sheetViews>
  <sheetFormatPr defaultColWidth="8.85" defaultRowHeight="15" customHeight="true" outlineLevelCol="3"/>
  <cols>
    <col min="1" max="4" width="35.7083333333333" customWidth="true"/>
  </cols>
  <sheetData>
    <row r="1" customHeight="true" spans="1:4">
      <c r="A1" s="1"/>
      <c r="B1" s="1"/>
      <c r="C1" s="1"/>
      <c r="D1" s="1"/>
    </row>
    <row r="2" ht="18.75" customHeight="true" spans="1:4">
      <c r="A2" s="2"/>
      <c r="B2" s="2"/>
      <c r="C2" s="2"/>
      <c r="D2" s="11" t="s">
        <v>120</v>
      </c>
    </row>
    <row r="3" ht="45" customHeight="true" spans="1:4">
      <c r="A3" s="3" t="s">
        <v>121</v>
      </c>
      <c r="B3" s="3"/>
      <c r="C3" s="3"/>
      <c r="D3" s="3"/>
    </row>
    <row r="4" ht="18.75" customHeight="true" spans="1:4">
      <c r="A4" s="4" t="str">
        <f>"单位名称："&amp;"中国共产党元江哈尼族彝族傣族自治县委员会办公室"</f>
        <v>单位名称：中国共产党元江哈尼族彝族傣族自治县委员会办公室</v>
      </c>
      <c r="B4" s="4"/>
      <c r="C4" s="67"/>
      <c r="D4" s="11" t="s">
        <v>2</v>
      </c>
    </row>
    <row r="5" ht="22.5" customHeight="true" spans="1:4">
      <c r="A5" s="6" t="s">
        <v>3</v>
      </c>
      <c r="B5" s="6"/>
      <c r="C5" s="6" t="s">
        <v>4</v>
      </c>
      <c r="D5" s="6"/>
    </row>
    <row r="6" ht="18.75" customHeight="true" spans="1:4">
      <c r="A6" s="6" t="s">
        <v>5</v>
      </c>
      <c r="B6" s="6" t="s">
        <v>6</v>
      </c>
      <c r="C6" s="6" t="s">
        <v>122</v>
      </c>
      <c r="D6" s="6" t="s">
        <v>6</v>
      </c>
    </row>
    <row r="7" ht="18.75" customHeight="true" spans="1:4">
      <c r="A7" s="6"/>
      <c r="B7" s="6"/>
      <c r="C7" s="6"/>
      <c r="D7" s="6"/>
    </row>
    <row r="8" ht="22.5" customHeight="true" spans="1:4">
      <c r="A8" s="15" t="s">
        <v>123</v>
      </c>
      <c r="B8" s="18">
        <v>11883771.2</v>
      </c>
      <c r="C8" s="15" t="s">
        <v>124</v>
      </c>
      <c r="D8" s="18">
        <v>11883771.2</v>
      </c>
    </row>
    <row r="9" ht="22.5" customHeight="true" spans="1:4">
      <c r="A9" s="15" t="s">
        <v>125</v>
      </c>
      <c r="B9" s="18">
        <v>11883771.2</v>
      </c>
      <c r="C9" s="15" t="str">
        <f>"（"&amp;"一"&amp;"）"&amp;"一般公共服务支出"</f>
        <v>（一）一般公共服务支出</v>
      </c>
      <c r="D9" s="18">
        <v>9367245.5</v>
      </c>
    </row>
    <row r="10" ht="22.5" customHeight="true" spans="1:4">
      <c r="A10" s="15" t="s">
        <v>126</v>
      </c>
      <c r="B10" s="18"/>
      <c r="C10" s="15" t="str">
        <f>"（"&amp;"二"&amp;"）"&amp;"社会保障和就业支出"</f>
        <v>（二）社会保障和就业支出</v>
      </c>
      <c r="D10" s="18">
        <v>1373075.6</v>
      </c>
    </row>
    <row r="11" ht="22.5" customHeight="true" spans="1:4">
      <c r="A11" s="15" t="s">
        <v>127</v>
      </c>
      <c r="B11" s="18"/>
      <c r="C11" s="15" t="str">
        <f>"（"&amp;"三"&amp;"）"&amp;"卫生健康支出"</f>
        <v>（三）卫生健康支出</v>
      </c>
      <c r="D11" s="18">
        <v>458754.1</v>
      </c>
    </row>
    <row r="12" ht="22.5" customHeight="true" spans="1:4">
      <c r="A12" s="15" t="s">
        <v>128</v>
      </c>
      <c r="B12" s="18"/>
      <c r="C12" s="15" t="str">
        <f>"（"&amp;"四"&amp;"）"&amp;"住房保障支出"</f>
        <v>（四）住房保障支出</v>
      </c>
      <c r="D12" s="18">
        <v>684696</v>
      </c>
    </row>
    <row r="13" ht="22.5" customHeight="true" spans="1:4">
      <c r="A13" s="15" t="s">
        <v>125</v>
      </c>
      <c r="B13" s="18"/>
      <c r="C13" s="15"/>
      <c r="D13" s="18"/>
    </row>
    <row r="14" ht="22.5" customHeight="true" spans="1:4">
      <c r="A14" s="15" t="s">
        <v>126</v>
      </c>
      <c r="B14" s="18"/>
      <c r="C14" s="15"/>
      <c r="D14" s="18"/>
    </row>
    <row r="15" ht="22.5" customHeight="true" spans="1:4">
      <c r="A15" s="15" t="s">
        <v>127</v>
      </c>
      <c r="B15" s="18"/>
      <c r="C15" s="15"/>
      <c r="D15" s="18"/>
    </row>
    <row r="16" ht="22.5" customHeight="true" spans="1:4">
      <c r="A16" s="68"/>
      <c r="B16" s="18"/>
      <c r="C16" s="15" t="s">
        <v>129</v>
      </c>
      <c r="D16" s="18"/>
    </row>
    <row r="17" ht="22.5" customHeight="true" spans="1:4">
      <c r="A17" s="69" t="s">
        <v>130</v>
      </c>
      <c r="B17" s="70">
        <v>11883771.2</v>
      </c>
      <c r="C17" s="71" t="s">
        <v>131</v>
      </c>
      <c r="D17" s="70">
        <v>11883771.2</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G30"/>
  <sheetViews>
    <sheetView showZeros="0" zoomScale="120" zoomScaleNormal="120" workbookViewId="0">
      <pane ySplit="1" topLeftCell="A2" activePane="bottomLeft" state="frozen"/>
      <selection/>
      <selection pane="bottomLeft" activeCell="B11" sqref="B11"/>
    </sheetView>
  </sheetViews>
  <sheetFormatPr defaultColWidth="8.85" defaultRowHeight="15" customHeight="true" outlineLevelCol="6"/>
  <cols>
    <col min="1" max="1" width="21.425" customWidth="true"/>
    <col min="2" max="2" width="28.575" customWidth="true"/>
    <col min="3" max="7" width="21.425" customWidth="true"/>
  </cols>
  <sheetData>
    <row r="1" customHeight="true" spans="1:7">
      <c r="A1" s="1"/>
      <c r="B1" s="1"/>
      <c r="C1" s="1"/>
      <c r="D1" s="1"/>
      <c r="E1" s="1"/>
      <c r="F1" s="1"/>
      <c r="G1" s="1"/>
    </row>
    <row r="2" ht="18.75" customHeight="true" spans="1:7">
      <c r="A2" s="2"/>
      <c r="B2" s="2"/>
      <c r="C2" s="2"/>
      <c r="D2" s="2"/>
      <c r="E2" s="2"/>
      <c r="F2" s="2"/>
      <c r="G2" s="47" t="s">
        <v>132</v>
      </c>
    </row>
    <row r="3" ht="37.5" customHeight="true" spans="1:7">
      <c r="A3" s="3" t="s">
        <v>133</v>
      </c>
      <c r="B3" s="3"/>
      <c r="C3" s="3"/>
      <c r="D3" s="3"/>
      <c r="E3" s="3"/>
      <c r="F3" s="3"/>
      <c r="G3" s="3"/>
    </row>
    <row r="4" ht="18.75" customHeight="true" spans="1:7">
      <c r="A4" s="43" t="str">
        <f>"单位名称："&amp;"中国共产党元江哈尼族彝族傣族自治县委员会办公室"</f>
        <v>单位名称：中国共产党元江哈尼族彝族傣族自治县委员会办公室</v>
      </c>
      <c r="B4" s="43"/>
      <c r="C4" s="43"/>
      <c r="D4" s="44"/>
      <c r="E4" s="44"/>
      <c r="F4" s="44"/>
      <c r="G4" s="48" t="s">
        <v>28</v>
      </c>
    </row>
    <row r="5" ht="18.75" customHeight="true" spans="1:7">
      <c r="A5" s="13" t="s">
        <v>134</v>
      </c>
      <c r="B5" s="13" t="s">
        <v>64</v>
      </c>
      <c r="C5" s="30" t="s">
        <v>31</v>
      </c>
      <c r="D5" s="30" t="s">
        <v>67</v>
      </c>
      <c r="E5" s="30"/>
      <c r="F5" s="30"/>
      <c r="G5" s="13" t="s">
        <v>68</v>
      </c>
    </row>
    <row r="6" ht="18.75" customHeight="true" spans="1:7">
      <c r="A6" s="13" t="s">
        <v>63</v>
      </c>
      <c r="B6" s="13" t="s">
        <v>64</v>
      </c>
      <c r="C6" s="30"/>
      <c r="D6" s="30" t="s">
        <v>33</v>
      </c>
      <c r="E6" s="30" t="s">
        <v>135</v>
      </c>
      <c r="F6" s="30" t="s">
        <v>136</v>
      </c>
      <c r="G6" s="13"/>
    </row>
    <row r="7" ht="18.75" customHeight="true" spans="1:7">
      <c r="A7" s="14" t="s">
        <v>45</v>
      </c>
      <c r="B7" s="14" t="s">
        <v>46</v>
      </c>
      <c r="C7" s="14" t="s">
        <v>47</v>
      </c>
      <c r="D7" s="14" t="s">
        <v>48</v>
      </c>
      <c r="E7" s="14" t="s">
        <v>49</v>
      </c>
      <c r="F7" s="14" t="s">
        <v>50</v>
      </c>
      <c r="G7" s="14" t="s">
        <v>51</v>
      </c>
    </row>
    <row r="8" ht="20.25" customHeight="true" spans="1:7">
      <c r="A8" s="16" t="s">
        <v>75</v>
      </c>
      <c r="B8" s="16" t="s">
        <v>76</v>
      </c>
      <c r="C8" s="18">
        <v>9367245.5</v>
      </c>
      <c r="D8" s="18">
        <v>6902545.5</v>
      </c>
      <c r="E8" s="18">
        <v>5851439.34</v>
      </c>
      <c r="F8" s="18">
        <v>1051106.16</v>
      </c>
      <c r="G8" s="18">
        <v>2464700</v>
      </c>
    </row>
    <row r="9" ht="20.25" customHeight="true" spans="1:7">
      <c r="A9" s="65" t="s">
        <v>77</v>
      </c>
      <c r="B9" s="65" t="s">
        <v>78</v>
      </c>
      <c r="C9" s="18">
        <v>150000</v>
      </c>
      <c r="D9" s="18"/>
      <c r="E9" s="18"/>
      <c r="F9" s="18"/>
      <c r="G9" s="18">
        <v>150000</v>
      </c>
    </row>
    <row r="10" ht="20.25" customHeight="true" spans="1:7">
      <c r="A10" s="66" t="s">
        <v>79</v>
      </c>
      <c r="B10" s="66" t="s">
        <v>80</v>
      </c>
      <c r="C10" s="18">
        <v>150000</v>
      </c>
      <c r="D10" s="18"/>
      <c r="E10" s="18"/>
      <c r="F10" s="18"/>
      <c r="G10" s="18">
        <v>150000</v>
      </c>
    </row>
    <row r="11" ht="20.25" customHeight="true" spans="1:7">
      <c r="A11" s="65" t="s">
        <v>81</v>
      </c>
      <c r="B11" s="65" t="s">
        <v>82</v>
      </c>
      <c r="C11" s="18">
        <v>9217245.5</v>
      </c>
      <c r="D11" s="18">
        <v>6902545.5</v>
      </c>
      <c r="E11" s="18">
        <v>5851439.34</v>
      </c>
      <c r="F11" s="18">
        <v>1051106.16</v>
      </c>
      <c r="G11" s="18">
        <v>2314700</v>
      </c>
    </row>
    <row r="12" s="64" customFormat="true" ht="20.25" customHeight="true" spans="1:7">
      <c r="A12" s="66" t="s">
        <v>83</v>
      </c>
      <c r="B12" s="66" t="s">
        <v>84</v>
      </c>
      <c r="C12" s="18">
        <v>5239859.88</v>
      </c>
      <c r="D12" s="18">
        <v>5239859.88</v>
      </c>
      <c r="E12" s="18">
        <v>4351733.72</v>
      </c>
      <c r="F12" s="18">
        <v>888126.16</v>
      </c>
      <c r="G12" s="18"/>
    </row>
    <row r="13" ht="20.25" customHeight="true" spans="1:7">
      <c r="A13" s="66" t="s">
        <v>85</v>
      </c>
      <c r="B13" s="66" t="s">
        <v>86</v>
      </c>
      <c r="C13" s="18">
        <v>2204700</v>
      </c>
      <c r="D13" s="18"/>
      <c r="E13" s="18"/>
      <c r="F13" s="18"/>
      <c r="G13" s="18">
        <v>2204700</v>
      </c>
    </row>
    <row r="14" ht="20.25" customHeight="true" spans="1:7">
      <c r="A14" s="66" t="s">
        <v>87</v>
      </c>
      <c r="B14" s="66" t="s">
        <v>88</v>
      </c>
      <c r="C14" s="18">
        <v>1722685.62</v>
      </c>
      <c r="D14" s="18">
        <v>1662685.62</v>
      </c>
      <c r="E14" s="18">
        <v>1499705.62</v>
      </c>
      <c r="F14" s="18">
        <v>162980</v>
      </c>
      <c r="G14" s="18">
        <v>60000</v>
      </c>
    </row>
    <row r="15" ht="20.25" customHeight="true" spans="1:7">
      <c r="A15" s="66" t="s">
        <v>89</v>
      </c>
      <c r="B15" s="66" t="s">
        <v>90</v>
      </c>
      <c r="C15" s="18">
        <v>50000</v>
      </c>
      <c r="D15" s="18"/>
      <c r="E15" s="18"/>
      <c r="F15" s="18"/>
      <c r="G15" s="18">
        <v>50000</v>
      </c>
    </row>
    <row r="16" ht="20.25" customHeight="true" spans="1:7">
      <c r="A16" s="16" t="s">
        <v>91</v>
      </c>
      <c r="B16" s="16" t="s">
        <v>92</v>
      </c>
      <c r="C16" s="18">
        <v>1373075.6</v>
      </c>
      <c r="D16" s="18">
        <v>880105.6</v>
      </c>
      <c r="E16" s="18">
        <v>872305.6</v>
      </c>
      <c r="F16" s="18">
        <v>7800</v>
      </c>
      <c r="G16" s="18">
        <v>492970</v>
      </c>
    </row>
    <row r="17" ht="20.25" customHeight="true" spans="1:7">
      <c r="A17" s="65" t="s">
        <v>93</v>
      </c>
      <c r="B17" s="65" t="s">
        <v>94</v>
      </c>
      <c r="C17" s="18">
        <v>880105.6</v>
      </c>
      <c r="D17" s="18">
        <v>880105.6</v>
      </c>
      <c r="E17" s="18">
        <v>872305.6</v>
      </c>
      <c r="F17" s="18">
        <v>7800</v>
      </c>
      <c r="G17" s="18"/>
    </row>
    <row r="18" ht="20.25" customHeight="true" spans="1:7">
      <c r="A18" s="66" t="s">
        <v>95</v>
      </c>
      <c r="B18" s="66" t="s">
        <v>96</v>
      </c>
      <c r="C18" s="18">
        <v>85800</v>
      </c>
      <c r="D18" s="18">
        <v>85800</v>
      </c>
      <c r="E18" s="18">
        <v>78000</v>
      </c>
      <c r="F18" s="18">
        <v>7800</v>
      </c>
      <c r="G18" s="18"/>
    </row>
    <row r="19" ht="20.25" customHeight="true" spans="1:7">
      <c r="A19" s="66" t="s">
        <v>97</v>
      </c>
      <c r="B19" s="66" t="s">
        <v>98</v>
      </c>
      <c r="C19" s="18">
        <v>794305.6</v>
      </c>
      <c r="D19" s="18">
        <v>794305.6</v>
      </c>
      <c r="E19" s="18">
        <v>794305.6</v>
      </c>
      <c r="F19" s="18"/>
      <c r="G19" s="18"/>
    </row>
    <row r="20" ht="20.25" customHeight="true" spans="1:7">
      <c r="A20" s="65" t="s">
        <v>99</v>
      </c>
      <c r="B20" s="65" t="s">
        <v>100</v>
      </c>
      <c r="C20" s="18">
        <v>492970</v>
      </c>
      <c r="D20" s="18"/>
      <c r="E20" s="18"/>
      <c r="F20" s="18"/>
      <c r="G20" s="18">
        <v>492970</v>
      </c>
    </row>
    <row r="21" ht="20.25" customHeight="true" spans="1:7">
      <c r="A21" s="66" t="s">
        <v>101</v>
      </c>
      <c r="B21" s="66" t="s">
        <v>102</v>
      </c>
      <c r="C21" s="18">
        <v>492970</v>
      </c>
      <c r="D21" s="18"/>
      <c r="E21" s="18"/>
      <c r="F21" s="18"/>
      <c r="G21" s="18">
        <v>492970</v>
      </c>
    </row>
    <row r="22" ht="20.25" customHeight="true" spans="1:7">
      <c r="A22" s="16" t="s">
        <v>103</v>
      </c>
      <c r="B22" s="16" t="s">
        <v>104</v>
      </c>
      <c r="C22" s="18">
        <v>458754.1</v>
      </c>
      <c r="D22" s="18">
        <v>458754.1</v>
      </c>
      <c r="E22" s="18">
        <v>458754.1</v>
      </c>
      <c r="F22" s="18"/>
      <c r="G22" s="18"/>
    </row>
    <row r="23" ht="20.25" customHeight="true" spans="1:7">
      <c r="A23" s="65" t="s">
        <v>105</v>
      </c>
      <c r="B23" s="65" t="s">
        <v>106</v>
      </c>
      <c r="C23" s="18">
        <v>458754.1</v>
      </c>
      <c r="D23" s="18">
        <v>458754.1</v>
      </c>
      <c r="E23" s="18">
        <v>458754.1</v>
      </c>
      <c r="F23" s="18"/>
      <c r="G23" s="18"/>
    </row>
    <row r="24" ht="20.25" customHeight="true" spans="1:7">
      <c r="A24" s="66" t="s">
        <v>107</v>
      </c>
      <c r="B24" s="66" t="s">
        <v>108</v>
      </c>
      <c r="C24" s="18">
        <v>220313.71</v>
      </c>
      <c r="D24" s="18">
        <v>220313.71</v>
      </c>
      <c r="E24" s="18">
        <v>220313.71</v>
      </c>
      <c r="F24" s="18"/>
      <c r="G24" s="18"/>
    </row>
    <row r="25" ht="20.25" customHeight="true" spans="1:7">
      <c r="A25" s="66" t="s">
        <v>109</v>
      </c>
      <c r="B25" s="66" t="s">
        <v>110</v>
      </c>
      <c r="C25" s="18">
        <v>191732.33</v>
      </c>
      <c r="D25" s="18">
        <v>191732.33</v>
      </c>
      <c r="E25" s="18">
        <v>191732.33</v>
      </c>
      <c r="F25" s="18"/>
      <c r="G25" s="18"/>
    </row>
    <row r="26" ht="20.25" customHeight="true" spans="1:7">
      <c r="A26" s="66" t="s">
        <v>111</v>
      </c>
      <c r="B26" s="66" t="s">
        <v>112</v>
      </c>
      <c r="C26" s="18">
        <v>46708.06</v>
      </c>
      <c r="D26" s="18">
        <v>46708.06</v>
      </c>
      <c r="E26" s="18">
        <v>46708.06</v>
      </c>
      <c r="F26" s="18"/>
      <c r="G26" s="18"/>
    </row>
    <row r="27" ht="20.25" customHeight="true" spans="1:7">
      <c r="A27" s="16" t="s">
        <v>113</v>
      </c>
      <c r="B27" s="16" t="s">
        <v>114</v>
      </c>
      <c r="C27" s="18">
        <v>684696</v>
      </c>
      <c r="D27" s="18">
        <v>684696</v>
      </c>
      <c r="E27" s="18">
        <v>684696</v>
      </c>
      <c r="F27" s="18"/>
      <c r="G27" s="18"/>
    </row>
    <row r="28" ht="20.25" customHeight="true" spans="1:7">
      <c r="A28" s="65" t="s">
        <v>115</v>
      </c>
      <c r="B28" s="65" t="s">
        <v>116</v>
      </c>
      <c r="C28" s="18">
        <v>684696</v>
      </c>
      <c r="D28" s="18">
        <v>684696</v>
      </c>
      <c r="E28" s="18">
        <v>684696</v>
      </c>
      <c r="F28" s="18"/>
      <c r="G28" s="18"/>
    </row>
    <row r="29" ht="20.25" customHeight="true" spans="1:7">
      <c r="A29" s="66" t="s">
        <v>117</v>
      </c>
      <c r="B29" s="66" t="s">
        <v>118</v>
      </c>
      <c r="C29" s="18">
        <v>684696</v>
      </c>
      <c r="D29" s="18">
        <v>684696</v>
      </c>
      <c r="E29" s="18">
        <v>684696</v>
      </c>
      <c r="F29" s="18"/>
      <c r="G29" s="18"/>
    </row>
    <row r="30" ht="20.25" customHeight="true" spans="1:7">
      <c r="A30" s="45" t="s">
        <v>119</v>
      </c>
      <c r="B30" s="45"/>
      <c r="C30" s="46">
        <v>11883771.2</v>
      </c>
      <c r="D30" s="46">
        <v>8926101.2</v>
      </c>
      <c r="E30" s="46">
        <v>7867195.04</v>
      </c>
      <c r="F30" s="46">
        <v>1058906.16</v>
      </c>
      <c r="G30" s="46">
        <v>2957670</v>
      </c>
    </row>
  </sheetData>
  <mergeCells count="7">
    <mergeCell ref="A3:G3"/>
    <mergeCell ref="A4:C4"/>
    <mergeCell ref="A5:B5"/>
    <mergeCell ref="D5:F5"/>
    <mergeCell ref="A30:B30"/>
    <mergeCell ref="C5:C6"/>
    <mergeCell ref="G5:G6"/>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F8"/>
  <sheetViews>
    <sheetView showZeros="0" zoomScale="120" zoomScaleNormal="120" topLeftCell="C1" workbookViewId="0">
      <pane ySplit="1" topLeftCell="A2" activePane="bottomLeft" state="frozen"/>
      <selection/>
      <selection pane="bottomLeft" activeCell="B11" sqref="B11"/>
    </sheetView>
  </sheetViews>
  <sheetFormatPr defaultColWidth="8.85" defaultRowHeight="15" customHeight="true" outlineLevelRow="7" outlineLevelCol="5"/>
  <cols>
    <col min="1" max="6" width="28.575" customWidth="true"/>
  </cols>
  <sheetData>
    <row r="1" customHeight="true" spans="1:6">
      <c r="A1" s="1"/>
      <c r="B1" s="1"/>
      <c r="C1" s="1"/>
      <c r="D1" s="1"/>
      <c r="E1" s="1"/>
      <c r="F1" s="1"/>
    </row>
    <row r="2" ht="18.75" customHeight="true" spans="1:6">
      <c r="A2" s="57"/>
      <c r="B2" s="57"/>
      <c r="C2" s="58"/>
      <c r="D2" s="2"/>
      <c r="E2" s="2"/>
      <c r="F2" s="63" t="s">
        <v>137</v>
      </c>
    </row>
    <row r="3" ht="41.25" customHeight="true" spans="1:6">
      <c r="A3" s="59" t="s">
        <v>138</v>
      </c>
      <c r="B3" s="59"/>
      <c r="C3" s="59"/>
      <c r="D3" s="59"/>
      <c r="E3" s="59"/>
      <c r="F3" s="59"/>
    </row>
    <row r="4" ht="18.75" customHeight="true" spans="1:6">
      <c r="A4" s="4" t="str">
        <f>"单位名称："&amp;"中国共产党元江哈尼族彝族傣族自治县委员会办公室"</f>
        <v>单位名称：中国共产党元江哈尼族彝族傣族自治县委员会办公室</v>
      </c>
      <c r="B4" s="4"/>
      <c r="C4" s="4"/>
      <c r="D4" s="60"/>
      <c r="E4" s="2"/>
      <c r="F4" s="63" t="s">
        <v>28</v>
      </c>
    </row>
    <row r="5" ht="18.75" customHeight="true" spans="1:6">
      <c r="A5" s="13" t="s">
        <v>139</v>
      </c>
      <c r="B5" s="30" t="s">
        <v>140</v>
      </c>
      <c r="C5" s="30" t="s">
        <v>141</v>
      </c>
      <c r="D5" s="30"/>
      <c r="E5" s="30"/>
      <c r="F5" s="30" t="s">
        <v>142</v>
      </c>
    </row>
    <row r="6" ht="18.75" customHeight="true" spans="1:6">
      <c r="A6" s="13"/>
      <c r="B6" s="30"/>
      <c r="C6" s="30" t="s">
        <v>33</v>
      </c>
      <c r="D6" s="30" t="s">
        <v>143</v>
      </c>
      <c r="E6" s="30" t="s">
        <v>144</v>
      </c>
      <c r="F6" s="30"/>
    </row>
    <row r="7" ht="18.75" customHeight="true" spans="1:6">
      <c r="A7" s="61">
        <v>1</v>
      </c>
      <c r="B7" s="62">
        <v>2</v>
      </c>
      <c r="C7" s="61">
        <v>3</v>
      </c>
      <c r="D7" s="61">
        <v>4</v>
      </c>
      <c r="E7" s="61">
        <v>5</v>
      </c>
      <c r="F7" s="61">
        <v>6</v>
      </c>
    </row>
    <row r="8" ht="20.25" customHeight="true" spans="1:6">
      <c r="A8" s="18">
        <v>316860</v>
      </c>
      <c r="B8" s="18"/>
      <c r="C8" s="18">
        <v>195000</v>
      </c>
      <c r="D8" s="18"/>
      <c r="E8" s="18">
        <v>195000</v>
      </c>
      <c r="F8" s="18">
        <v>121860</v>
      </c>
    </row>
  </sheetData>
  <mergeCells count="6">
    <mergeCell ref="A3:F3"/>
    <mergeCell ref="A4:C4"/>
    <mergeCell ref="C5:E5"/>
    <mergeCell ref="A5:A6"/>
    <mergeCell ref="B5:B6"/>
    <mergeCell ref="F5:F6"/>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W102"/>
  <sheetViews>
    <sheetView showZeros="0" workbookViewId="0">
      <pane ySplit="1" topLeftCell="A2" activePane="bottomLeft" state="frozen"/>
      <selection/>
      <selection pane="bottomLeft" activeCell="B11" sqref="B11"/>
    </sheetView>
  </sheetViews>
  <sheetFormatPr defaultColWidth="8.85" defaultRowHeight="15" customHeight="true"/>
  <cols>
    <col min="1" max="1" width="39.375" customWidth="true"/>
    <col min="2" max="2" width="19.75" customWidth="true"/>
    <col min="3" max="3" width="17.5" customWidth="true"/>
    <col min="4" max="4" width="8" customWidth="true"/>
    <col min="5" max="5" width="19.5" customWidth="true"/>
    <col min="6" max="6" width="5.375" customWidth="true"/>
    <col min="7" max="7" width="17.625" customWidth="true"/>
    <col min="8" max="23" width="14.2833333333333" customWidth="true"/>
  </cols>
  <sheetData>
    <row r="1" customHeight="true" spans="1:23">
      <c r="A1" s="1"/>
      <c r="B1" s="1"/>
      <c r="C1" s="1"/>
      <c r="D1" s="1"/>
      <c r="E1" s="1"/>
      <c r="F1" s="1"/>
      <c r="G1" s="1"/>
      <c r="H1" s="1"/>
      <c r="I1" s="1"/>
      <c r="J1" s="1"/>
      <c r="K1" s="1"/>
      <c r="L1" s="1"/>
      <c r="M1" s="1"/>
      <c r="N1" s="1"/>
      <c r="O1" s="1"/>
      <c r="P1" s="1"/>
      <c r="Q1" s="1"/>
      <c r="R1" s="1"/>
      <c r="S1" s="1"/>
      <c r="T1" s="1"/>
      <c r="U1" s="1"/>
      <c r="V1" s="1"/>
      <c r="W1" s="1"/>
    </row>
    <row r="2" ht="18.75" customHeight="true" spans="1:23">
      <c r="A2" s="2"/>
      <c r="B2" s="2"/>
      <c r="C2" s="2"/>
      <c r="D2" s="2"/>
      <c r="E2" s="2"/>
      <c r="F2" s="2"/>
      <c r="G2" s="2"/>
      <c r="H2" s="2"/>
      <c r="I2" s="2"/>
      <c r="J2" s="2"/>
      <c r="K2" s="2"/>
      <c r="L2" s="10"/>
      <c r="M2" s="10"/>
      <c r="N2" s="10"/>
      <c r="O2" s="10"/>
      <c r="P2" s="10"/>
      <c r="Q2" s="10"/>
      <c r="R2" s="10"/>
      <c r="S2" s="10"/>
      <c r="T2" s="10"/>
      <c r="U2" s="10"/>
      <c r="V2" s="10"/>
      <c r="W2" s="10" t="s">
        <v>145</v>
      </c>
    </row>
    <row r="3" ht="45" customHeight="true" spans="1:23">
      <c r="A3" s="3" t="s">
        <v>146</v>
      </c>
      <c r="B3" s="3"/>
      <c r="C3" s="3"/>
      <c r="D3" s="3"/>
      <c r="E3" s="3"/>
      <c r="F3" s="3"/>
      <c r="G3" s="3"/>
      <c r="H3" s="3"/>
      <c r="I3" s="3"/>
      <c r="J3" s="3"/>
      <c r="K3" s="3"/>
      <c r="L3" s="53"/>
      <c r="M3" s="53"/>
      <c r="N3" s="53"/>
      <c r="O3" s="53"/>
      <c r="P3" s="53"/>
      <c r="Q3" s="53"/>
      <c r="R3" s="53"/>
      <c r="S3" s="53"/>
      <c r="T3" s="53"/>
      <c r="U3" s="53"/>
      <c r="V3" s="53"/>
      <c r="W3" s="53"/>
    </row>
    <row r="4" ht="18.75" customHeight="true" spans="1:23">
      <c r="A4" s="4" t="str">
        <f>"单位名称："&amp;"中国共产党元江哈尼族彝族傣族自治县委员会办公室"</f>
        <v>单位名称：中国共产党元江哈尼族彝族傣族自治县委员会办公室</v>
      </c>
      <c r="B4" s="4"/>
      <c r="C4" s="4"/>
      <c r="D4" s="4"/>
      <c r="E4" s="4"/>
      <c r="F4" s="4"/>
      <c r="G4" s="4"/>
      <c r="H4" s="52"/>
      <c r="I4" s="52"/>
      <c r="J4" s="52"/>
      <c r="K4" s="52"/>
      <c r="L4" s="11"/>
      <c r="M4" s="11"/>
      <c r="N4" s="11"/>
      <c r="O4" s="11"/>
      <c r="P4" s="11"/>
      <c r="Q4" s="11"/>
      <c r="R4" s="11"/>
      <c r="S4" s="11"/>
      <c r="T4" s="11"/>
      <c r="U4" s="11"/>
      <c r="V4" s="11"/>
      <c r="W4" s="11" t="s">
        <v>28</v>
      </c>
    </row>
    <row r="5" ht="18.75" customHeight="true" spans="1:23">
      <c r="A5" s="54" t="s">
        <v>147</v>
      </c>
      <c r="B5" s="54" t="s">
        <v>148</v>
      </c>
      <c r="C5" s="54" t="s">
        <v>149</v>
      </c>
      <c r="D5" s="54" t="s">
        <v>150</v>
      </c>
      <c r="E5" s="54" t="s">
        <v>151</v>
      </c>
      <c r="F5" s="54" t="s">
        <v>152</v>
      </c>
      <c r="G5" s="54" t="s">
        <v>153</v>
      </c>
      <c r="H5" s="55" t="s">
        <v>31</v>
      </c>
      <c r="I5" s="55" t="s">
        <v>154</v>
      </c>
      <c r="J5" s="54"/>
      <c r="K5" s="54"/>
      <c r="L5" s="54"/>
      <c r="M5" s="54"/>
      <c r="N5" s="54" t="s">
        <v>155</v>
      </c>
      <c r="O5" s="54"/>
      <c r="P5" s="54"/>
      <c r="Q5" s="54" t="s">
        <v>37</v>
      </c>
      <c r="R5" s="54" t="s">
        <v>66</v>
      </c>
      <c r="S5" s="54"/>
      <c r="T5" s="54"/>
      <c r="U5" s="54"/>
      <c r="V5" s="54"/>
      <c r="W5" s="54"/>
    </row>
    <row r="6" ht="18.75" customHeight="true" spans="1:23">
      <c r="A6" s="54"/>
      <c r="B6" s="54"/>
      <c r="C6" s="54"/>
      <c r="D6" s="54"/>
      <c r="E6" s="54"/>
      <c r="F6" s="54"/>
      <c r="G6" s="54"/>
      <c r="H6" s="55" t="s">
        <v>156</v>
      </c>
      <c r="I6" s="55" t="s">
        <v>157</v>
      </c>
      <c r="J6" s="54" t="s">
        <v>35</v>
      </c>
      <c r="K6" s="54" t="s">
        <v>36</v>
      </c>
      <c r="L6" s="54"/>
      <c r="M6" s="54"/>
      <c r="N6" s="54" t="s">
        <v>155</v>
      </c>
      <c r="O6" s="54" t="s">
        <v>35</v>
      </c>
      <c r="P6" s="54" t="s">
        <v>36</v>
      </c>
      <c r="Q6" s="54" t="s">
        <v>37</v>
      </c>
      <c r="R6" s="54" t="s">
        <v>66</v>
      </c>
      <c r="S6" s="54" t="s">
        <v>40</v>
      </c>
      <c r="T6" s="54" t="s">
        <v>41</v>
      </c>
      <c r="U6" s="54" t="s">
        <v>42</v>
      </c>
      <c r="V6" s="54" t="s">
        <v>43</v>
      </c>
      <c r="W6" s="54" t="s">
        <v>44</v>
      </c>
    </row>
    <row r="7" ht="18.75" customHeight="true" spans="1:23">
      <c r="A7" s="54"/>
      <c r="B7" s="54"/>
      <c r="C7" s="54"/>
      <c r="D7" s="54"/>
      <c r="E7" s="54"/>
      <c r="F7" s="54"/>
      <c r="G7" s="54"/>
      <c r="H7" s="55"/>
      <c r="I7" s="55" t="s">
        <v>158</v>
      </c>
      <c r="J7" s="54" t="s">
        <v>159</v>
      </c>
      <c r="K7" s="54" t="s">
        <v>160</v>
      </c>
      <c r="L7" s="54" t="s">
        <v>161</v>
      </c>
      <c r="M7" s="54" t="s">
        <v>162</v>
      </c>
      <c r="N7" s="54" t="s">
        <v>34</v>
      </c>
      <c r="O7" s="54" t="s">
        <v>35</v>
      </c>
      <c r="P7" s="54" t="s">
        <v>36</v>
      </c>
      <c r="Q7" s="54"/>
      <c r="R7" s="54" t="s">
        <v>33</v>
      </c>
      <c r="S7" s="54" t="s">
        <v>40</v>
      </c>
      <c r="T7" s="54" t="s">
        <v>41</v>
      </c>
      <c r="U7" s="54" t="s">
        <v>42</v>
      </c>
      <c r="V7" s="54" t="s">
        <v>43</v>
      </c>
      <c r="W7" s="54" t="s">
        <v>44</v>
      </c>
    </row>
    <row r="8" ht="22.65" customHeight="true" spans="1:23">
      <c r="A8" s="54"/>
      <c r="B8" s="54"/>
      <c r="C8" s="54"/>
      <c r="D8" s="54"/>
      <c r="E8" s="54"/>
      <c r="F8" s="54"/>
      <c r="G8" s="54"/>
      <c r="H8" s="55"/>
      <c r="I8" s="55" t="s">
        <v>33</v>
      </c>
      <c r="J8" s="54"/>
      <c r="K8" s="54"/>
      <c r="L8" s="54"/>
      <c r="M8" s="54"/>
      <c r="N8" s="54"/>
      <c r="O8" s="54"/>
      <c r="P8" s="54"/>
      <c r="Q8" s="54"/>
      <c r="R8" s="54"/>
      <c r="S8" s="54"/>
      <c r="T8" s="54"/>
      <c r="U8" s="54"/>
      <c r="V8" s="54"/>
      <c r="W8" s="54"/>
    </row>
    <row r="9" ht="18.75" customHeight="true" spans="1:23">
      <c r="A9" s="55" t="s">
        <v>45</v>
      </c>
      <c r="B9" s="55">
        <v>2</v>
      </c>
      <c r="C9" s="55">
        <v>3</v>
      </c>
      <c r="D9" s="55">
        <v>4</v>
      </c>
      <c r="E9" s="55">
        <v>5</v>
      </c>
      <c r="F9" s="55">
        <v>6</v>
      </c>
      <c r="G9" s="55">
        <v>7</v>
      </c>
      <c r="H9" s="55">
        <v>8</v>
      </c>
      <c r="I9" s="55">
        <v>9</v>
      </c>
      <c r="J9" s="55">
        <v>10</v>
      </c>
      <c r="K9" s="55">
        <v>11</v>
      </c>
      <c r="L9" s="55">
        <v>12</v>
      </c>
      <c r="M9" s="55">
        <v>13</v>
      </c>
      <c r="N9" s="55">
        <v>14</v>
      </c>
      <c r="O9" s="55">
        <v>15</v>
      </c>
      <c r="P9" s="55">
        <v>16</v>
      </c>
      <c r="Q9" s="55">
        <v>17</v>
      </c>
      <c r="R9" s="55">
        <v>18</v>
      </c>
      <c r="S9" s="55">
        <v>19</v>
      </c>
      <c r="T9" s="55">
        <v>20</v>
      </c>
      <c r="U9" s="55">
        <v>21</v>
      </c>
      <c r="V9" s="55">
        <v>22</v>
      </c>
      <c r="W9" s="55">
        <v>23</v>
      </c>
    </row>
    <row r="10" ht="18.75" customHeight="true" spans="1:23">
      <c r="A10" s="7" t="s">
        <v>55</v>
      </c>
      <c r="B10" s="7"/>
      <c r="C10" s="8"/>
      <c r="D10" s="7"/>
      <c r="E10" s="7"/>
      <c r="F10" s="7"/>
      <c r="G10" s="7"/>
      <c r="H10" s="18">
        <v>8926101.2</v>
      </c>
      <c r="I10" s="18">
        <v>8926101.2</v>
      </c>
      <c r="J10" s="18"/>
      <c r="K10" s="18"/>
      <c r="L10" s="18">
        <v>8926101.2</v>
      </c>
      <c r="M10" s="18"/>
      <c r="N10" s="18"/>
      <c r="O10" s="18"/>
      <c r="P10" s="18"/>
      <c r="Q10" s="18"/>
      <c r="R10" s="18"/>
      <c r="S10" s="18"/>
      <c r="T10" s="18"/>
      <c r="U10" s="18"/>
      <c r="V10" s="18"/>
      <c r="W10" s="18"/>
    </row>
    <row r="11" ht="18.75" customHeight="true" spans="1:23">
      <c r="A11" s="56" t="s">
        <v>55</v>
      </c>
      <c r="B11" s="7" t="s">
        <v>163</v>
      </c>
      <c r="C11" s="8" t="s">
        <v>164</v>
      </c>
      <c r="D11" s="7" t="s">
        <v>83</v>
      </c>
      <c r="E11" s="7" t="s">
        <v>84</v>
      </c>
      <c r="F11" s="7" t="s">
        <v>165</v>
      </c>
      <c r="G11" s="7" t="s">
        <v>166</v>
      </c>
      <c r="H11" s="18">
        <v>1033704</v>
      </c>
      <c r="I11" s="18">
        <v>1033704</v>
      </c>
      <c r="J11" s="18"/>
      <c r="K11" s="18"/>
      <c r="L11" s="18">
        <v>1033704</v>
      </c>
      <c r="M11" s="18"/>
      <c r="N11" s="18"/>
      <c r="O11" s="18"/>
      <c r="P11" s="22"/>
      <c r="Q11" s="18"/>
      <c r="R11" s="18"/>
      <c r="S11" s="18"/>
      <c r="T11" s="18"/>
      <c r="U11" s="18"/>
      <c r="V11" s="18"/>
      <c r="W11" s="18"/>
    </row>
    <row r="12" ht="18.75" customHeight="true" spans="1:23">
      <c r="A12" s="56" t="s">
        <v>55</v>
      </c>
      <c r="B12" s="7" t="s">
        <v>163</v>
      </c>
      <c r="C12" s="8" t="s">
        <v>164</v>
      </c>
      <c r="D12" s="7" t="s">
        <v>83</v>
      </c>
      <c r="E12" s="7" t="s">
        <v>84</v>
      </c>
      <c r="F12" s="7" t="s">
        <v>167</v>
      </c>
      <c r="G12" s="7" t="s">
        <v>168</v>
      </c>
      <c r="H12" s="18">
        <v>1563096</v>
      </c>
      <c r="I12" s="18">
        <v>1563096</v>
      </c>
      <c r="J12" s="18"/>
      <c r="K12" s="18"/>
      <c r="L12" s="18">
        <v>1563096</v>
      </c>
      <c r="M12" s="18"/>
      <c r="N12" s="18"/>
      <c r="O12" s="18"/>
      <c r="P12" s="22"/>
      <c r="Q12" s="18"/>
      <c r="R12" s="18"/>
      <c r="S12" s="18"/>
      <c r="T12" s="18"/>
      <c r="U12" s="18"/>
      <c r="V12" s="18"/>
      <c r="W12" s="18"/>
    </row>
    <row r="13" ht="18.75" customHeight="true" spans="1:23">
      <c r="A13" s="56" t="s">
        <v>55</v>
      </c>
      <c r="B13" s="7" t="s">
        <v>163</v>
      </c>
      <c r="C13" s="8" t="s">
        <v>164</v>
      </c>
      <c r="D13" s="7" t="s">
        <v>83</v>
      </c>
      <c r="E13" s="7" t="s">
        <v>84</v>
      </c>
      <c r="F13" s="7" t="s">
        <v>169</v>
      </c>
      <c r="G13" s="7" t="s">
        <v>170</v>
      </c>
      <c r="H13" s="18">
        <v>86142</v>
      </c>
      <c r="I13" s="18">
        <v>86142</v>
      </c>
      <c r="J13" s="18"/>
      <c r="K13" s="18"/>
      <c r="L13" s="18">
        <v>86142</v>
      </c>
      <c r="M13" s="18"/>
      <c r="N13" s="18"/>
      <c r="O13" s="18"/>
      <c r="P13" s="22"/>
      <c r="Q13" s="18"/>
      <c r="R13" s="18"/>
      <c r="S13" s="18"/>
      <c r="T13" s="18"/>
      <c r="U13" s="18"/>
      <c r="V13" s="18"/>
      <c r="W13" s="18"/>
    </row>
    <row r="14" ht="18.75" customHeight="true" spans="1:23">
      <c r="A14" s="56" t="s">
        <v>55</v>
      </c>
      <c r="B14" s="7" t="s">
        <v>163</v>
      </c>
      <c r="C14" s="8" t="s">
        <v>164</v>
      </c>
      <c r="D14" s="7" t="s">
        <v>83</v>
      </c>
      <c r="E14" s="7" t="s">
        <v>84</v>
      </c>
      <c r="F14" s="7" t="s">
        <v>169</v>
      </c>
      <c r="G14" s="7" t="s">
        <v>170</v>
      </c>
      <c r="H14" s="18">
        <v>7200</v>
      </c>
      <c r="I14" s="18">
        <v>7200</v>
      </c>
      <c r="J14" s="18"/>
      <c r="K14" s="18"/>
      <c r="L14" s="18">
        <v>7200</v>
      </c>
      <c r="M14" s="18"/>
      <c r="N14" s="18"/>
      <c r="O14" s="18"/>
      <c r="P14" s="22"/>
      <c r="Q14" s="18"/>
      <c r="R14" s="18"/>
      <c r="S14" s="18"/>
      <c r="T14" s="18"/>
      <c r="U14" s="18"/>
      <c r="V14" s="18"/>
      <c r="W14" s="18"/>
    </row>
    <row r="15" ht="18.75" customHeight="true" spans="1:23">
      <c r="A15" s="56" t="s">
        <v>55</v>
      </c>
      <c r="B15" s="7" t="s">
        <v>171</v>
      </c>
      <c r="C15" s="8" t="s">
        <v>172</v>
      </c>
      <c r="D15" s="7" t="s">
        <v>83</v>
      </c>
      <c r="E15" s="7" t="s">
        <v>84</v>
      </c>
      <c r="F15" s="7" t="s">
        <v>165</v>
      </c>
      <c r="G15" s="7" t="s">
        <v>166</v>
      </c>
      <c r="H15" s="18">
        <v>394236</v>
      </c>
      <c r="I15" s="18">
        <v>394236</v>
      </c>
      <c r="J15" s="18"/>
      <c r="K15" s="18"/>
      <c r="L15" s="18">
        <v>394236</v>
      </c>
      <c r="M15" s="18"/>
      <c r="N15" s="18"/>
      <c r="O15" s="18"/>
      <c r="P15" s="22"/>
      <c r="Q15" s="18"/>
      <c r="R15" s="18"/>
      <c r="S15" s="18"/>
      <c r="T15" s="18"/>
      <c r="U15" s="18"/>
      <c r="V15" s="18"/>
      <c r="W15" s="18"/>
    </row>
    <row r="16" ht="18.75" customHeight="true" spans="1:23">
      <c r="A16" s="56" t="s">
        <v>55</v>
      </c>
      <c r="B16" s="7" t="s">
        <v>171</v>
      </c>
      <c r="C16" s="8" t="s">
        <v>172</v>
      </c>
      <c r="D16" s="7" t="s">
        <v>83</v>
      </c>
      <c r="E16" s="7" t="s">
        <v>84</v>
      </c>
      <c r="F16" s="7" t="s">
        <v>167</v>
      </c>
      <c r="G16" s="7" t="s">
        <v>168</v>
      </c>
      <c r="H16" s="18">
        <v>54000</v>
      </c>
      <c r="I16" s="18">
        <v>54000</v>
      </c>
      <c r="J16" s="18"/>
      <c r="K16" s="18"/>
      <c r="L16" s="18">
        <v>54000</v>
      </c>
      <c r="M16" s="18"/>
      <c r="N16" s="18"/>
      <c r="O16" s="18"/>
      <c r="P16" s="22"/>
      <c r="Q16" s="18"/>
      <c r="R16" s="18"/>
      <c r="S16" s="18"/>
      <c r="T16" s="18"/>
      <c r="U16" s="18"/>
      <c r="V16" s="18"/>
      <c r="W16" s="18"/>
    </row>
    <row r="17" ht="18.75" customHeight="true" spans="1:23">
      <c r="A17" s="56" t="s">
        <v>55</v>
      </c>
      <c r="B17" s="7" t="s">
        <v>171</v>
      </c>
      <c r="C17" s="8" t="s">
        <v>172</v>
      </c>
      <c r="D17" s="7" t="s">
        <v>83</v>
      </c>
      <c r="E17" s="7" t="s">
        <v>84</v>
      </c>
      <c r="F17" s="7" t="s">
        <v>169</v>
      </c>
      <c r="G17" s="7" t="s">
        <v>170</v>
      </c>
      <c r="H17" s="18">
        <v>32853</v>
      </c>
      <c r="I17" s="18">
        <v>32853</v>
      </c>
      <c r="J17" s="18"/>
      <c r="K17" s="18"/>
      <c r="L17" s="18">
        <v>32853</v>
      </c>
      <c r="M17" s="18"/>
      <c r="N17" s="18"/>
      <c r="O17" s="18"/>
      <c r="P17" s="22"/>
      <c r="Q17" s="18"/>
      <c r="R17" s="18"/>
      <c r="S17" s="18"/>
      <c r="T17" s="18"/>
      <c r="U17" s="18"/>
      <c r="V17" s="18"/>
      <c r="W17" s="18"/>
    </row>
    <row r="18" ht="18.75" customHeight="true" spans="1:23">
      <c r="A18" s="56" t="s">
        <v>55</v>
      </c>
      <c r="B18" s="7" t="s">
        <v>171</v>
      </c>
      <c r="C18" s="8" t="s">
        <v>172</v>
      </c>
      <c r="D18" s="7" t="s">
        <v>83</v>
      </c>
      <c r="E18" s="7" t="s">
        <v>84</v>
      </c>
      <c r="F18" s="7" t="s">
        <v>169</v>
      </c>
      <c r="G18" s="7" t="s">
        <v>170</v>
      </c>
      <c r="H18" s="18">
        <v>3600</v>
      </c>
      <c r="I18" s="18">
        <v>3600</v>
      </c>
      <c r="J18" s="18"/>
      <c r="K18" s="18"/>
      <c r="L18" s="18">
        <v>3600</v>
      </c>
      <c r="M18" s="18"/>
      <c r="N18" s="18"/>
      <c r="O18" s="18"/>
      <c r="P18" s="22"/>
      <c r="Q18" s="18"/>
      <c r="R18" s="18"/>
      <c r="S18" s="18"/>
      <c r="T18" s="18"/>
      <c r="U18" s="18"/>
      <c r="V18" s="18"/>
      <c r="W18" s="18"/>
    </row>
    <row r="19" ht="18.75" customHeight="true" spans="1:23">
      <c r="A19" s="56" t="s">
        <v>55</v>
      </c>
      <c r="B19" s="7" t="s">
        <v>171</v>
      </c>
      <c r="C19" s="8" t="s">
        <v>172</v>
      </c>
      <c r="D19" s="7" t="s">
        <v>83</v>
      </c>
      <c r="E19" s="7" t="s">
        <v>84</v>
      </c>
      <c r="F19" s="7" t="s">
        <v>173</v>
      </c>
      <c r="G19" s="7" t="s">
        <v>174</v>
      </c>
      <c r="H19" s="18">
        <v>360000</v>
      </c>
      <c r="I19" s="18">
        <v>360000</v>
      </c>
      <c r="J19" s="18"/>
      <c r="K19" s="18"/>
      <c r="L19" s="18">
        <v>360000</v>
      </c>
      <c r="M19" s="18"/>
      <c r="N19" s="18"/>
      <c r="O19" s="18"/>
      <c r="P19" s="22"/>
      <c r="Q19" s="18"/>
      <c r="R19" s="18"/>
      <c r="S19" s="18"/>
      <c r="T19" s="18"/>
      <c r="U19" s="18"/>
      <c r="V19" s="18"/>
      <c r="W19" s="18"/>
    </row>
    <row r="20" ht="18.75" customHeight="true" spans="1:23">
      <c r="A20" s="56" t="s">
        <v>55</v>
      </c>
      <c r="B20" s="7" t="s">
        <v>171</v>
      </c>
      <c r="C20" s="8" t="s">
        <v>172</v>
      </c>
      <c r="D20" s="7" t="s">
        <v>83</v>
      </c>
      <c r="E20" s="7" t="s">
        <v>84</v>
      </c>
      <c r="F20" s="7" t="s">
        <v>173</v>
      </c>
      <c r="G20" s="7" t="s">
        <v>174</v>
      </c>
      <c r="H20" s="18">
        <v>180000</v>
      </c>
      <c r="I20" s="18">
        <v>180000</v>
      </c>
      <c r="J20" s="18"/>
      <c r="K20" s="18"/>
      <c r="L20" s="18">
        <v>180000</v>
      </c>
      <c r="M20" s="18"/>
      <c r="N20" s="18"/>
      <c r="O20" s="18"/>
      <c r="P20" s="22"/>
      <c r="Q20" s="18"/>
      <c r="R20" s="18"/>
      <c r="S20" s="18"/>
      <c r="T20" s="18"/>
      <c r="U20" s="18"/>
      <c r="V20" s="18"/>
      <c r="W20" s="18"/>
    </row>
    <row r="21" ht="18.75" customHeight="true" spans="1:23">
      <c r="A21" s="56" t="s">
        <v>55</v>
      </c>
      <c r="B21" s="7" t="s">
        <v>175</v>
      </c>
      <c r="C21" s="8" t="s">
        <v>176</v>
      </c>
      <c r="D21" s="7" t="s">
        <v>83</v>
      </c>
      <c r="E21" s="7" t="s">
        <v>84</v>
      </c>
      <c r="F21" s="7" t="s">
        <v>177</v>
      </c>
      <c r="G21" s="7" t="s">
        <v>178</v>
      </c>
      <c r="H21" s="18">
        <v>11201.23</v>
      </c>
      <c r="I21" s="18">
        <v>11201.23</v>
      </c>
      <c r="J21" s="18"/>
      <c r="K21" s="18"/>
      <c r="L21" s="18">
        <v>11201.23</v>
      </c>
      <c r="M21" s="18"/>
      <c r="N21" s="18"/>
      <c r="O21" s="18"/>
      <c r="P21" s="22"/>
      <c r="Q21" s="18"/>
      <c r="R21" s="18"/>
      <c r="S21" s="18"/>
      <c r="T21" s="18"/>
      <c r="U21" s="18"/>
      <c r="V21" s="18"/>
      <c r="W21" s="18"/>
    </row>
    <row r="22" ht="18.75" customHeight="true" spans="1:23">
      <c r="A22" s="56" t="s">
        <v>55</v>
      </c>
      <c r="B22" s="7" t="s">
        <v>175</v>
      </c>
      <c r="C22" s="8" t="s">
        <v>176</v>
      </c>
      <c r="D22" s="7" t="s">
        <v>97</v>
      </c>
      <c r="E22" s="7" t="s">
        <v>98</v>
      </c>
      <c r="F22" s="7" t="s">
        <v>179</v>
      </c>
      <c r="G22" s="7" t="s">
        <v>180</v>
      </c>
      <c r="H22" s="18">
        <v>597057.12</v>
      </c>
      <c r="I22" s="18">
        <v>597057.12</v>
      </c>
      <c r="J22" s="18"/>
      <c r="K22" s="18"/>
      <c r="L22" s="18">
        <v>597057.12</v>
      </c>
      <c r="M22" s="18"/>
      <c r="N22" s="18"/>
      <c r="O22" s="18"/>
      <c r="P22" s="22"/>
      <c r="Q22" s="18"/>
      <c r="R22" s="18"/>
      <c r="S22" s="18"/>
      <c r="T22" s="18"/>
      <c r="U22" s="18"/>
      <c r="V22" s="18"/>
      <c r="W22" s="18"/>
    </row>
    <row r="23" ht="18.75" customHeight="true" spans="1:23">
      <c r="A23" s="56" t="s">
        <v>55</v>
      </c>
      <c r="B23" s="7" t="s">
        <v>175</v>
      </c>
      <c r="C23" s="8" t="s">
        <v>176</v>
      </c>
      <c r="D23" s="7" t="s">
        <v>107</v>
      </c>
      <c r="E23" s="7" t="s">
        <v>108</v>
      </c>
      <c r="F23" s="7" t="s">
        <v>181</v>
      </c>
      <c r="G23" s="7" t="s">
        <v>182</v>
      </c>
      <c r="H23" s="18">
        <v>220313.71</v>
      </c>
      <c r="I23" s="18">
        <v>220313.71</v>
      </c>
      <c r="J23" s="18"/>
      <c r="K23" s="18"/>
      <c r="L23" s="18">
        <v>220313.71</v>
      </c>
      <c r="M23" s="18"/>
      <c r="N23" s="18"/>
      <c r="O23" s="18"/>
      <c r="P23" s="22"/>
      <c r="Q23" s="18"/>
      <c r="R23" s="18"/>
      <c r="S23" s="18"/>
      <c r="T23" s="18"/>
      <c r="U23" s="18"/>
      <c r="V23" s="18"/>
      <c r="W23" s="18"/>
    </row>
    <row r="24" ht="18.75" customHeight="true" spans="1:23">
      <c r="A24" s="56" t="s">
        <v>55</v>
      </c>
      <c r="B24" s="7" t="s">
        <v>175</v>
      </c>
      <c r="C24" s="8" t="s">
        <v>176</v>
      </c>
      <c r="D24" s="7" t="s">
        <v>109</v>
      </c>
      <c r="E24" s="7" t="s">
        <v>110</v>
      </c>
      <c r="F24" s="7" t="s">
        <v>181</v>
      </c>
      <c r="G24" s="7" t="s">
        <v>182</v>
      </c>
      <c r="H24" s="18">
        <v>89409.68</v>
      </c>
      <c r="I24" s="18">
        <v>89409.68</v>
      </c>
      <c r="J24" s="18"/>
      <c r="K24" s="18"/>
      <c r="L24" s="18">
        <v>89409.68</v>
      </c>
      <c r="M24" s="18"/>
      <c r="N24" s="18"/>
      <c r="O24" s="18"/>
      <c r="P24" s="22"/>
      <c r="Q24" s="18"/>
      <c r="R24" s="18"/>
      <c r="S24" s="18"/>
      <c r="T24" s="18"/>
      <c r="U24" s="18"/>
      <c r="V24" s="18"/>
      <c r="W24" s="18"/>
    </row>
    <row r="25" ht="18.75" customHeight="true" spans="1:23">
      <c r="A25" s="56" t="s">
        <v>55</v>
      </c>
      <c r="B25" s="7" t="s">
        <v>175</v>
      </c>
      <c r="C25" s="8" t="s">
        <v>176</v>
      </c>
      <c r="D25" s="7" t="s">
        <v>111</v>
      </c>
      <c r="E25" s="7" t="s">
        <v>112</v>
      </c>
      <c r="F25" s="7" t="s">
        <v>177</v>
      </c>
      <c r="G25" s="7" t="s">
        <v>178</v>
      </c>
      <c r="H25" s="18">
        <v>13061</v>
      </c>
      <c r="I25" s="18">
        <v>13061</v>
      </c>
      <c r="J25" s="18"/>
      <c r="K25" s="18"/>
      <c r="L25" s="18">
        <v>13061</v>
      </c>
      <c r="M25" s="18"/>
      <c r="N25" s="18"/>
      <c r="O25" s="18"/>
      <c r="P25" s="22"/>
      <c r="Q25" s="18"/>
      <c r="R25" s="18"/>
      <c r="S25" s="18"/>
      <c r="T25" s="18"/>
      <c r="U25" s="18"/>
      <c r="V25" s="18"/>
      <c r="W25" s="18"/>
    </row>
    <row r="26" ht="18.75" customHeight="true" spans="1:23">
      <c r="A26" s="56" t="s">
        <v>55</v>
      </c>
      <c r="B26" s="7" t="s">
        <v>175</v>
      </c>
      <c r="C26" s="8" t="s">
        <v>176</v>
      </c>
      <c r="D26" s="7" t="s">
        <v>111</v>
      </c>
      <c r="E26" s="7" t="s">
        <v>112</v>
      </c>
      <c r="F26" s="7" t="s">
        <v>177</v>
      </c>
      <c r="G26" s="7" t="s">
        <v>178</v>
      </c>
      <c r="H26" s="18">
        <v>4236</v>
      </c>
      <c r="I26" s="18">
        <v>4236</v>
      </c>
      <c r="J26" s="18"/>
      <c r="K26" s="18"/>
      <c r="L26" s="18">
        <v>4236</v>
      </c>
      <c r="M26" s="18"/>
      <c r="N26" s="18"/>
      <c r="O26" s="18"/>
      <c r="P26" s="22"/>
      <c r="Q26" s="18"/>
      <c r="R26" s="18"/>
      <c r="S26" s="18"/>
      <c r="T26" s="18"/>
      <c r="U26" s="18"/>
      <c r="V26" s="18"/>
      <c r="W26" s="18"/>
    </row>
    <row r="27" ht="18.75" customHeight="true" spans="1:23">
      <c r="A27" s="56" t="s">
        <v>55</v>
      </c>
      <c r="B27" s="7" t="s">
        <v>175</v>
      </c>
      <c r="C27" s="8" t="s">
        <v>176</v>
      </c>
      <c r="D27" s="7" t="s">
        <v>111</v>
      </c>
      <c r="E27" s="7" t="s">
        <v>112</v>
      </c>
      <c r="F27" s="7" t="s">
        <v>177</v>
      </c>
      <c r="G27" s="7" t="s">
        <v>178</v>
      </c>
      <c r="H27" s="18">
        <v>18658.04</v>
      </c>
      <c r="I27" s="18">
        <v>18658.04</v>
      </c>
      <c r="J27" s="18"/>
      <c r="K27" s="18"/>
      <c r="L27" s="18">
        <v>18658.04</v>
      </c>
      <c r="M27" s="18"/>
      <c r="N27" s="18"/>
      <c r="O27" s="18"/>
      <c r="P27" s="22"/>
      <c r="Q27" s="18"/>
      <c r="R27" s="18"/>
      <c r="S27" s="18"/>
      <c r="T27" s="18"/>
      <c r="U27" s="18"/>
      <c r="V27" s="18"/>
      <c r="W27" s="18"/>
    </row>
    <row r="28" ht="18.75" customHeight="true" spans="1:23">
      <c r="A28" s="56" t="s">
        <v>55</v>
      </c>
      <c r="B28" s="7" t="s">
        <v>183</v>
      </c>
      <c r="C28" s="8" t="s">
        <v>118</v>
      </c>
      <c r="D28" s="7" t="s">
        <v>117</v>
      </c>
      <c r="E28" s="7" t="s">
        <v>118</v>
      </c>
      <c r="F28" s="7" t="s">
        <v>184</v>
      </c>
      <c r="G28" s="7" t="s">
        <v>118</v>
      </c>
      <c r="H28" s="18">
        <v>518376</v>
      </c>
      <c r="I28" s="18">
        <v>518376</v>
      </c>
      <c r="J28" s="18"/>
      <c r="K28" s="18"/>
      <c r="L28" s="18">
        <v>518376</v>
      </c>
      <c r="M28" s="18"/>
      <c r="N28" s="18"/>
      <c r="O28" s="18"/>
      <c r="P28" s="22"/>
      <c r="Q28" s="18"/>
      <c r="R28" s="18"/>
      <c r="S28" s="18"/>
      <c r="T28" s="18"/>
      <c r="U28" s="18"/>
      <c r="V28" s="18"/>
      <c r="W28" s="18"/>
    </row>
    <row r="29" ht="18.75" customHeight="true" spans="1:23">
      <c r="A29" s="56" t="s">
        <v>55</v>
      </c>
      <c r="B29" s="7" t="s">
        <v>185</v>
      </c>
      <c r="C29" s="8" t="s">
        <v>186</v>
      </c>
      <c r="D29" s="7" t="s">
        <v>83</v>
      </c>
      <c r="E29" s="7" t="s">
        <v>84</v>
      </c>
      <c r="F29" s="7" t="s">
        <v>187</v>
      </c>
      <c r="G29" s="7" t="s">
        <v>188</v>
      </c>
      <c r="H29" s="18">
        <v>145000</v>
      </c>
      <c r="I29" s="18">
        <v>145000</v>
      </c>
      <c r="J29" s="18"/>
      <c r="K29" s="18"/>
      <c r="L29" s="18">
        <v>145000</v>
      </c>
      <c r="M29" s="18"/>
      <c r="N29" s="18"/>
      <c r="O29" s="18"/>
      <c r="P29" s="22"/>
      <c r="Q29" s="18"/>
      <c r="R29" s="18"/>
      <c r="S29" s="18"/>
      <c r="T29" s="18"/>
      <c r="U29" s="18"/>
      <c r="V29" s="18"/>
      <c r="W29" s="18"/>
    </row>
    <row r="30" ht="18.75" customHeight="true" spans="1:23">
      <c r="A30" s="56" t="s">
        <v>55</v>
      </c>
      <c r="B30" s="7" t="s">
        <v>189</v>
      </c>
      <c r="C30" s="8" t="s">
        <v>190</v>
      </c>
      <c r="D30" s="7" t="s">
        <v>83</v>
      </c>
      <c r="E30" s="7" t="s">
        <v>84</v>
      </c>
      <c r="F30" s="7" t="s">
        <v>191</v>
      </c>
      <c r="G30" s="7" t="s">
        <v>192</v>
      </c>
      <c r="H30" s="18">
        <v>211800</v>
      </c>
      <c r="I30" s="18">
        <v>211800</v>
      </c>
      <c r="J30" s="18"/>
      <c r="K30" s="18"/>
      <c r="L30" s="18">
        <v>211800</v>
      </c>
      <c r="M30" s="18"/>
      <c r="N30" s="18"/>
      <c r="O30" s="18"/>
      <c r="P30" s="22"/>
      <c r="Q30" s="18"/>
      <c r="R30" s="18"/>
      <c r="S30" s="18"/>
      <c r="T30" s="18"/>
      <c r="U30" s="18"/>
      <c r="V30" s="18"/>
      <c r="W30" s="18"/>
    </row>
    <row r="31" ht="18.75" customHeight="true" spans="1:23">
      <c r="A31" s="56" t="s">
        <v>55</v>
      </c>
      <c r="B31" s="7" t="s">
        <v>193</v>
      </c>
      <c r="C31" s="8" t="s">
        <v>194</v>
      </c>
      <c r="D31" s="7" t="s">
        <v>83</v>
      </c>
      <c r="E31" s="7" t="s">
        <v>84</v>
      </c>
      <c r="F31" s="7" t="s">
        <v>195</v>
      </c>
      <c r="G31" s="7" t="s">
        <v>194</v>
      </c>
      <c r="H31" s="18">
        <v>77066.16</v>
      </c>
      <c r="I31" s="18">
        <v>77066.16</v>
      </c>
      <c r="J31" s="18"/>
      <c r="K31" s="18"/>
      <c r="L31" s="18">
        <v>77066.16</v>
      </c>
      <c r="M31" s="18"/>
      <c r="N31" s="18"/>
      <c r="O31" s="18"/>
      <c r="P31" s="22"/>
      <c r="Q31" s="18"/>
      <c r="R31" s="18"/>
      <c r="S31" s="18"/>
      <c r="T31" s="18"/>
      <c r="U31" s="18"/>
      <c r="V31" s="18"/>
      <c r="W31" s="18"/>
    </row>
    <row r="32" ht="18.75" customHeight="true" spans="1:23">
      <c r="A32" s="56" t="s">
        <v>55</v>
      </c>
      <c r="B32" s="7" t="s">
        <v>196</v>
      </c>
      <c r="C32" s="8" t="s">
        <v>197</v>
      </c>
      <c r="D32" s="7" t="s">
        <v>83</v>
      </c>
      <c r="E32" s="7" t="s">
        <v>84</v>
      </c>
      <c r="F32" s="7" t="s">
        <v>198</v>
      </c>
      <c r="G32" s="7" t="s">
        <v>199</v>
      </c>
      <c r="H32" s="18">
        <v>96080</v>
      </c>
      <c r="I32" s="18">
        <v>96080</v>
      </c>
      <c r="J32" s="18"/>
      <c r="K32" s="18"/>
      <c r="L32" s="18">
        <v>96080</v>
      </c>
      <c r="M32" s="18"/>
      <c r="N32" s="18"/>
      <c r="O32" s="18"/>
      <c r="P32" s="22"/>
      <c r="Q32" s="18"/>
      <c r="R32" s="18"/>
      <c r="S32" s="18"/>
      <c r="T32" s="18"/>
      <c r="U32" s="18"/>
      <c r="V32" s="18"/>
      <c r="W32" s="18"/>
    </row>
    <row r="33" ht="18.75" customHeight="true" spans="1:23">
      <c r="A33" s="56" t="s">
        <v>55</v>
      </c>
      <c r="B33" s="7" t="s">
        <v>196</v>
      </c>
      <c r="C33" s="8" t="s">
        <v>197</v>
      </c>
      <c r="D33" s="7" t="s">
        <v>83</v>
      </c>
      <c r="E33" s="7" t="s">
        <v>84</v>
      </c>
      <c r="F33" s="7" t="s">
        <v>200</v>
      </c>
      <c r="G33" s="7" t="s">
        <v>201</v>
      </c>
      <c r="H33" s="18">
        <v>50000</v>
      </c>
      <c r="I33" s="18">
        <v>50000</v>
      </c>
      <c r="J33" s="18"/>
      <c r="K33" s="18"/>
      <c r="L33" s="18">
        <v>50000</v>
      </c>
      <c r="M33" s="18"/>
      <c r="N33" s="18"/>
      <c r="O33" s="18"/>
      <c r="P33" s="22"/>
      <c r="Q33" s="18"/>
      <c r="R33" s="18"/>
      <c r="S33" s="18"/>
      <c r="T33" s="18"/>
      <c r="U33" s="18"/>
      <c r="V33" s="18"/>
      <c r="W33" s="18"/>
    </row>
    <row r="34" ht="18.75" customHeight="true" spans="1:23">
      <c r="A34" s="56" t="s">
        <v>55</v>
      </c>
      <c r="B34" s="7" t="s">
        <v>196</v>
      </c>
      <c r="C34" s="8" t="s">
        <v>197</v>
      </c>
      <c r="D34" s="7" t="s">
        <v>83</v>
      </c>
      <c r="E34" s="7" t="s">
        <v>84</v>
      </c>
      <c r="F34" s="7" t="s">
        <v>202</v>
      </c>
      <c r="G34" s="7" t="s">
        <v>203</v>
      </c>
      <c r="H34" s="18">
        <v>10800</v>
      </c>
      <c r="I34" s="18">
        <v>10800</v>
      </c>
      <c r="J34" s="18"/>
      <c r="K34" s="18"/>
      <c r="L34" s="18">
        <v>10800</v>
      </c>
      <c r="M34" s="18"/>
      <c r="N34" s="18"/>
      <c r="O34" s="18"/>
      <c r="P34" s="22"/>
      <c r="Q34" s="18"/>
      <c r="R34" s="18"/>
      <c r="S34" s="18"/>
      <c r="T34" s="18"/>
      <c r="U34" s="18"/>
      <c r="V34" s="18"/>
      <c r="W34" s="18"/>
    </row>
    <row r="35" ht="18.75" customHeight="true" spans="1:23">
      <c r="A35" s="56" t="s">
        <v>55</v>
      </c>
      <c r="B35" s="7" t="s">
        <v>196</v>
      </c>
      <c r="C35" s="8" t="s">
        <v>197</v>
      </c>
      <c r="D35" s="7" t="s">
        <v>83</v>
      </c>
      <c r="E35" s="7" t="s">
        <v>84</v>
      </c>
      <c r="F35" s="7" t="s">
        <v>204</v>
      </c>
      <c r="G35" s="7" t="s">
        <v>205</v>
      </c>
      <c r="H35" s="18">
        <v>12000</v>
      </c>
      <c r="I35" s="18">
        <v>12000</v>
      </c>
      <c r="J35" s="18"/>
      <c r="K35" s="18"/>
      <c r="L35" s="18">
        <v>12000</v>
      </c>
      <c r="M35" s="18"/>
      <c r="N35" s="18"/>
      <c r="O35" s="18"/>
      <c r="P35" s="22"/>
      <c r="Q35" s="18"/>
      <c r="R35" s="18"/>
      <c r="S35" s="18"/>
      <c r="T35" s="18"/>
      <c r="U35" s="18"/>
      <c r="V35" s="18"/>
      <c r="W35" s="18"/>
    </row>
    <row r="36" ht="18.75" customHeight="true" spans="1:23">
      <c r="A36" s="56" t="s">
        <v>55</v>
      </c>
      <c r="B36" s="7" t="s">
        <v>196</v>
      </c>
      <c r="C36" s="8" t="s">
        <v>197</v>
      </c>
      <c r="D36" s="7" t="s">
        <v>83</v>
      </c>
      <c r="E36" s="7" t="s">
        <v>84</v>
      </c>
      <c r="F36" s="7" t="s">
        <v>206</v>
      </c>
      <c r="G36" s="7" t="s">
        <v>207</v>
      </c>
      <c r="H36" s="18">
        <v>80000</v>
      </c>
      <c r="I36" s="18">
        <v>80000</v>
      </c>
      <c r="J36" s="18"/>
      <c r="K36" s="18"/>
      <c r="L36" s="18">
        <v>80000</v>
      </c>
      <c r="M36" s="18"/>
      <c r="N36" s="18"/>
      <c r="O36" s="18"/>
      <c r="P36" s="22"/>
      <c r="Q36" s="18"/>
      <c r="R36" s="18"/>
      <c r="S36" s="18"/>
      <c r="T36" s="18"/>
      <c r="U36" s="18"/>
      <c r="V36" s="18"/>
      <c r="W36" s="18"/>
    </row>
    <row r="37" ht="18.75" customHeight="true" spans="1:23">
      <c r="A37" s="56" t="s">
        <v>55</v>
      </c>
      <c r="B37" s="7" t="s">
        <v>196</v>
      </c>
      <c r="C37" s="8" t="s">
        <v>197</v>
      </c>
      <c r="D37" s="7" t="s">
        <v>83</v>
      </c>
      <c r="E37" s="7" t="s">
        <v>84</v>
      </c>
      <c r="F37" s="7" t="s">
        <v>208</v>
      </c>
      <c r="G37" s="7" t="s">
        <v>209</v>
      </c>
      <c r="H37" s="18">
        <v>35000</v>
      </c>
      <c r="I37" s="18">
        <v>35000</v>
      </c>
      <c r="J37" s="18"/>
      <c r="K37" s="18"/>
      <c r="L37" s="18">
        <v>35000</v>
      </c>
      <c r="M37" s="18"/>
      <c r="N37" s="18"/>
      <c r="O37" s="18"/>
      <c r="P37" s="22"/>
      <c r="Q37" s="18"/>
      <c r="R37" s="18"/>
      <c r="S37" s="18"/>
      <c r="T37" s="18"/>
      <c r="U37" s="18"/>
      <c r="V37" s="18"/>
      <c r="W37" s="18"/>
    </row>
    <row r="38" ht="18.75" customHeight="true" spans="1:23">
      <c r="A38" s="56" t="s">
        <v>55</v>
      </c>
      <c r="B38" s="7" t="s">
        <v>196</v>
      </c>
      <c r="C38" s="8" t="s">
        <v>197</v>
      </c>
      <c r="D38" s="7" t="s">
        <v>83</v>
      </c>
      <c r="E38" s="7" t="s">
        <v>84</v>
      </c>
      <c r="F38" s="7" t="s">
        <v>191</v>
      </c>
      <c r="G38" s="7" t="s">
        <v>192</v>
      </c>
      <c r="H38" s="18">
        <v>21180</v>
      </c>
      <c r="I38" s="18">
        <v>21180</v>
      </c>
      <c r="J38" s="18"/>
      <c r="K38" s="18"/>
      <c r="L38" s="18">
        <v>21180</v>
      </c>
      <c r="M38" s="18"/>
      <c r="N38" s="18"/>
      <c r="O38" s="18"/>
      <c r="P38" s="22"/>
      <c r="Q38" s="18"/>
      <c r="R38" s="18"/>
      <c r="S38" s="18"/>
      <c r="T38" s="18"/>
      <c r="U38" s="18"/>
      <c r="V38" s="18"/>
      <c r="W38" s="18"/>
    </row>
    <row r="39" ht="18.75" customHeight="true" spans="1:23">
      <c r="A39" s="56" t="s">
        <v>55</v>
      </c>
      <c r="B39" s="7" t="s">
        <v>196</v>
      </c>
      <c r="C39" s="8" t="s">
        <v>197</v>
      </c>
      <c r="D39" s="7" t="s">
        <v>95</v>
      </c>
      <c r="E39" s="7" t="s">
        <v>96</v>
      </c>
      <c r="F39" s="7" t="s">
        <v>210</v>
      </c>
      <c r="G39" s="7" t="s">
        <v>211</v>
      </c>
      <c r="H39" s="18">
        <v>7800</v>
      </c>
      <c r="I39" s="18">
        <v>7800</v>
      </c>
      <c r="J39" s="18"/>
      <c r="K39" s="18"/>
      <c r="L39" s="18">
        <v>7800</v>
      </c>
      <c r="M39" s="18"/>
      <c r="N39" s="18"/>
      <c r="O39" s="18"/>
      <c r="P39" s="22"/>
      <c r="Q39" s="18"/>
      <c r="R39" s="18"/>
      <c r="S39" s="18"/>
      <c r="T39" s="18"/>
      <c r="U39" s="18"/>
      <c r="V39" s="18"/>
      <c r="W39" s="18"/>
    </row>
    <row r="40" ht="18.75" customHeight="true" spans="1:23">
      <c r="A40" s="56" t="s">
        <v>55</v>
      </c>
      <c r="B40" s="7" t="s">
        <v>212</v>
      </c>
      <c r="C40" s="8" t="s">
        <v>142</v>
      </c>
      <c r="D40" s="7" t="s">
        <v>83</v>
      </c>
      <c r="E40" s="7" t="s">
        <v>84</v>
      </c>
      <c r="F40" s="7" t="s">
        <v>213</v>
      </c>
      <c r="G40" s="7" t="s">
        <v>142</v>
      </c>
      <c r="H40" s="18">
        <v>113200</v>
      </c>
      <c r="I40" s="18">
        <v>113200</v>
      </c>
      <c r="J40" s="18"/>
      <c r="K40" s="18"/>
      <c r="L40" s="18">
        <v>113200</v>
      </c>
      <c r="M40" s="18"/>
      <c r="N40" s="18"/>
      <c r="O40" s="18"/>
      <c r="P40" s="22"/>
      <c r="Q40" s="18"/>
      <c r="R40" s="18"/>
      <c r="S40" s="18"/>
      <c r="T40" s="18"/>
      <c r="U40" s="18"/>
      <c r="V40" s="18"/>
      <c r="W40" s="18"/>
    </row>
    <row r="41" ht="18.75" customHeight="true" spans="1:23">
      <c r="A41" s="56" t="s">
        <v>55</v>
      </c>
      <c r="B41" s="7" t="s">
        <v>214</v>
      </c>
      <c r="C41" s="8" t="s">
        <v>215</v>
      </c>
      <c r="D41" s="7" t="s">
        <v>95</v>
      </c>
      <c r="E41" s="7" t="s">
        <v>96</v>
      </c>
      <c r="F41" s="7" t="s">
        <v>216</v>
      </c>
      <c r="G41" s="7" t="s">
        <v>217</v>
      </c>
      <c r="H41" s="18">
        <v>78000</v>
      </c>
      <c r="I41" s="18">
        <v>78000</v>
      </c>
      <c r="J41" s="18"/>
      <c r="K41" s="18"/>
      <c r="L41" s="18">
        <v>78000</v>
      </c>
      <c r="M41" s="18"/>
      <c r="N41" s="18"/>
      <c r="O41" s="18"/>
      <c r="P41" s="22"/>
      <c r="Q41" s="18"/>
      <c r="R41" s="18"/>
      <c r="S41" s="18"/>
      <c r="T41" s="18"/>
      <c r="U41" s="18"/>
      <c r="V41" s="18"/>
      <c r="W41" s="18"/>
    </row>
    <row r="42" ht="18.75" customHeight="true" spans="1:23">
      <c r="A42" s="56" t="s">
        <v>55</v>
      </c>
      <c r="B42" s="7" t="s">
        <v>218</v>
      </c>
      <c r="C42" s="8" t="s">
        <v>219</v>
      </c>
      <c r="D42" s="7" t="s">
        <v>83</v>
      </c>
      <c r="E42" s="7" t="s">
        <v>84</v>
      </c>
      <c r="F42" s="7" t="s">
        <v>173</v>
      </c>
      <c r="G42" s="7" t="s">
        <v>174</v>
      </c>
      <c r="H42" s="18">
        <v>28800</v>
      </c>
      <c r="I42" s="18">
        <v>28800</v>
      </c>
      <c r="J42" s="18"/>
      <c r="K42" s="18"/>
      <c r="L42" s="18">
        <v>28800</v>
      </c>
      <c r="M42" s="18"/>
      <c r="N42" s="18"/>
      <c r="O42" s="18"/>
      <c r="P42" s="22"/>
      <c r="Q42" s="18"/>
      <c r="R42" s="18"/>
      <c r="S42" s="18"/>
      <c r="T42" s="18"/>
      <c r="U42" s="18"/>
      <c r="V42" s="18"/>
      <c r="W42" s="18"/>
    </row>
    <row r="43" ht="18.75" customHeight="true" spans="1:23">
      <c r="A43" s="56" t="s">
        <v>55</v>
      </c>
      <c r="B43" s="7" t="s">
        <v>218</v>
      </c>
      <c r="C43" s="8" t="s">
        <v>219</v>
      </c>
      <c r="D43" s="7" t="s">
        <v>83</v>
      </c>
      <c r="E43" s="7" t="s">
        <v>84</v>
      </c>
      <c r="F43" s="7" t="s">
        <v>173</v>
      </c>
      <c r="G43" s="7" t="s">
        <v>174</v>
      </c>
      <c r="H43" s="18">
        <v>144144</v>
      </c>
      <c r="I43" s="18">
        <v>144144</v>
      </c>
      <c r="J43" s="18"/>
      <c r="K43" s="18"/>
      <c r="L43" s="18">
        <v>144144</v>
      </c>
      <c r="M43" s="18"/>
      <c r="N43" s="18"/>
      <c r="O43" s="18"/>
      <c r="P43" s="22"/>
      <c r="Q43" s="18"/>
      <c r="R43" s="18"/>
      <c r="S43" s="18"/>
      <c r="T43" s="18"/>
      <c r="U43" s="18"/>
      <c r="V43" s="18"/>
      <c r="W43" s="18"/>
    </row>
    <row r="44" ht="18.75" customHeight="true" spans="1:23">
      <c r="A44" s="56" t="s">
        <v>55</v>
      </c>
      <c r="B44" s="7" t="s">
        <v>218</v>
      </c>
      <c r="C44" s="8" t="s">
        <v>219</v>
      </c>
      <c r="D44" s="7" t="s">
        <v>83</v>
      </c>
      <c r="E44" s="7" t="s">
        <v>84</v>
      </c>
      <c r="F44" s="7" t="s">
        <v>173</v>
      </c>
      <c r="G44" s="7" t="s">
        <v>174</v>
      </c>
      <c r="H44" s="18">
        <v>43056</v>
      </c>
      <c r="I44" s="18">
        <v>43056</v>
      </c>
      <c r="J44" s="18"/>
      <c r="K44" s="18"/>
      <c r="L44" s="18">
        <v>43056</v>
      </c>
      <c r="M44" s="18"/>
      <c r="N44" s="18"/>
      <c r="O44" s="18"/>
      <c r="P44" s="22"/>
      <c r="Q44" s="18"/>
      <c r="R44" s="18"/>
      <c r="S44" s="18"/>
      <c r="T44" s="18"/>
      <c r="U44" s="18"/>
      <c r="V44" s="18"/>
      <c r="W44" s="18"/>
    </row>
    <row r="45" ht="18.75" customHeight="true" spans="1:23">
      <c r="A45" s="56" t="s">
        <v>55</v>
      </c>
      <c r="B45" s="7" t="s">
        <v>220</v>
      </c>
      <c r="C45" s="8" t="s">
        <v>221</v>
      </c>
      <c r="D45" s="7" t="s">
        <v>83</v>
      </c>
      <c r="E45" s="7" t="s">
        <v>84</v>
      </c>
      <c r="F45" s="7" t="s">
        <v>169</v>
      </c>
      <c r="G45" s="7" t="s">
        <v>170</v>
      </c>
      <c r="H45" s="18">
        <v>274500</v>
      </c>
      <c r="I45" s="18">
        <v>274500</v>
      </c>
      <c r="J45" s="18"/>
      <c r="K45" s="18"/>
      <c r="L45" s="18">
        <v>274500</v>
      </c>
      <c r="M45" s="18"/>
      <c r="N45" s="18"/>
      <c r="O45" s="18"/>
      <c r="P45" s="22"/>
      <c r="Q45" s="18"/>
      <c r="R45" s="18"/>
      <c r="S45" s="18"/>
      <c r="T45" s="18"/>
      <c r="U45" s="18"/>
      <c r="V45" s="18"/>
      <c r="W45" s="18"/>
    </row>
    <row r="46" ht="18.75" customHeight="true" spans="1:23">
      <c r="A46" s="56" t="s">
        <v>55</v>
      </c>
      <c r="B46" s="7" t="s">
        <v>220</v>
      </c>
      <c r="C46" s="8" t="s">
        <v>221</v>
      </c>
      <c r="D46" s="7" t="s">
        <v>83</v>
      </c>
      <c r="E46" s="7" t="s">
        <v>84</v>
      </c>
      <c r="F46" s="7" t="s">
        <v>169</v>
      </c>
      <c r="G46" s="7" t="s">
        <v>170</v>
      </c>
      <c r="H46" s="18">
        <v>135201.49</v>
      </c>
      <c r="I46" s="18">
        <v>135201.49</v>
      </c>
      <c r="J46" s="18"/>
      <c r="K46" s="18"/>
      <c r="L46" s="18">
        <v>135201.49</v>
      </c>
      <c r="M46" s="18"/>
      <c r="N46" s="18"/>
      <c r="O46" s="18"/>
      <c r="P46" s="22"/>
      <c r="Q46" s="18"/>
      <c r="R46" s="18"/>
      <c r="S46" s="18"/>
      <c r="T46" s="18"/>
      <c r="U46" s="18"/>
      <c r="V46" s="18"/>
      <c r="W46" s="18"/>
    </row>
    <row r="47" ht="18.75" customHeight="true" spans="1:23">
      <c r="A47" s="56" t="s">
        <v>55</v>
      </c>
      <c r="B47" s="7" t="s">
        <v>222</v>
      </c>
      <c r="C47" s="8" t="s">
        <v>223</v>
      </c>
      <c r="D47" s="7" t="s">
        <v>83</v>
      </c>
      <c r="E47" s="7" t="s">
        <v>84</v>
      </c>
      <c r="F47" s="7" t="s">
        <v>224</v>
      </c>
      <c r="G47" s="7" t="s">
        <v>223</v>
      </c>
      <c r="H47" s="18">
        <v>36000</v>
      </c>
      <c r="I47" s="18">
        <v>36000</v>
      </c>
      <c r="J47" s="18"/>
      <c r="K47" s="18"/>
      <c r="L47" s="18">
        <v>36000</v>
      </c>
      <c r="M47" s="18"/>
      <c r="N47" s="18"/>
      <c r="O47" s="18"/>
      <c r="P47" s="22"/>
      <c r="Q47" s="18"/>
      <c r="R47" s="18"/>
      <c r="S47" s="18"/>
      <c r="T47" s="18"/>
      <c r="U47" s="18"/>
      <c r="V47" s="18"/>
      <c r="W47" s="18"/>
    </row>
    <row r="48" ht="18.75" customHeight="true" spans="1:23">
      <c r="A48" s="56" t="s">
        <v>58</v>
      </c>
      <c r="B48" s="7" t="s">
        <v>225</v>
      </c>
      <c r="C48" s="8" t="s">
        <v>176</v>
      </c>
      <c r="D48" s="7" t="s">
        <v>87</v>
      </c>
      <c r="E48" s="7" t="s">
        <v>88</v>
      </c>
      <c r="F48" s="7" t="s">
        <v>177</v>
      </c>
      <c r="G48" s="7" t="s">
        <v>178</v>
      </c>
      <c r="H48" s="18">
        <v>1517.63</v>
      </c>
      <c r="I48" s="18">
        <v>1517.63</v>
      </c>
      <c r="J48" s="18"/>
      <c r="K48" s="18"/>
      <c r="L48" s="18">
        <v>1517.63</v>
      </c>
      <c r="M48" s="18"/>
      <c r="N48" s="18"/>
      <c r="O48" s="18"/>
      <c r="P48" s="22"/>
      <c r="Q48" s="18"/>
      <c r="R48" s="18"/>
      <c r="S48" s="18"/>
      <c r="T48" s="18"/>
      <c r="U48" s="18"/>
      <c r="V48" s="18"/>
      <c r="W48" s="18"/>
    </row>
    <row r="49" ht="18.75" customHeight="true" spans="1:23">
      <c r="A49" s="56" t="s">
        <v>58</v>
      </c>
      <c r="B49" s="7" t="s">
        <v>225</v>
      </c>
      <c r="C49" s="8" t="s">
        <v>176</v>
      </c>
      <c r="D49" s="7" t="s">
        <v>97</v>
      </c>
      <c r="E49" s="7" t="s">
        <v>98</v>
      </c>
      <c r="F49" s="7" t="s">
        <v>179</v>
      </c>
      <c r="G49" s="7" t="s">
        <v>180</v>
      </c>
      <c r="H49" s="18">
        <v>34688.64</v>
      </c>
      <c r="I49" s="18">
        <v>34688.64</v>
      </c>
      <c r="J49" s="18"/>
      <c r="K49" s="18"/>
      <c r="L49" s="18">
        <v>34688.64</v>
      </c>
      <c r="M49" s="18"/>
      <c r="N49" s="18"/>
      <c r="O49" s="18"/>
      <c r="P49" s="22"/>
      <c r="Q49" s="18"/>
      <c r="R49" s="18"/>
      <c r="S49" s="18"/>
      <c r="T49" s="18"/>
      <c r="U49" s="18"/>
      <c r="V49" s="18"/>
      <c r="W49" s="18"/>
    </row>
    <row r="50" ht="18.75" customHeight="true" spans="1:23">
      <c r="A50" s="56" t="s">
        <v>58</v>
      </c>
      <c r="B50" s="7" t="s">
        <v>225</v>
      </c>
      <c r="C50" s="8" t="s">
        <v>176</v>
      </c>
      <c r="D50" s="7" t="s">
        <v>109</v>
      </c>
      <c r="E50" s="7" t="s">
        <v>110</v>
      </c>
      <c r="F50" s="7" t="s">
        <v>181</v>
      </c>
      <c r="G50" s="7" t="s">
        <v>182</v>
      </c>
      <c r="H50" s="18">
        <v>17994.73</v>
      </c>
      <c r="I50" s="18">
        <v>17994.73</v>
      </c>
      <c r="J50" s="18"/>
      <c r="K50" s="18"/>
      <c r="L50" s="18">
        <v>17994.73</v>
      </c>
      <c r="M50" s="18"/>
      <c r="N50" s="18"/>
      <c r="O50" s="18"/>
      <c r="P50" s="22"/>
      <c r="Q50" s="18"/>
      <c r="R50" s="18"/>
      <c r="S50" s="18"/>
      <c r="T50" s="18"/>
      <c r="U50" s="18"/>
      <c r="V50" s="18"/>
      <c r="W50" s="18"/>
    </row>
    <row r="51" ht="18.75" customHeight="true" spans="1:23">
      <c r="A51" s="56" t="s">
        <v>58</v>
      </c>
      <c r="B51" s="7" t="s">
        <v>225</v>
      </c>
      <c r="C51" s="8" t="s">
        <v>176</v>
      </c>
      <c r="D51" s="7" t="s">
        <v>111</v>
      </c>
      <c r="E51" s="7" t="s">
        <v>112</v>
      </c>
      <c r="F51" s="7" t="s">
        <v>177</v>
      </c>
      <c r="G51" s="7" t="s">
        <v>178</v>
      </c>
      <c r="H51" s="18">
        <v>706</v>
      </c>
      <c r="I51" s="18">
        <v>706</v>
      </c>
      <c r="J51" s="18"/>
      <c r="K51" s="18"/>
      <c r="L51" s="18">
        <v>706</v>
      </c>
      <c r="M51" s="18"/>
      <c r="N51" s="18"/>
      <c r="O51" s="18"/>
      <c r="P51" s="22"/>
      <c r="Q51" s="18"/>
      <c r="R51" s="18"/>
      <c r="S51" s="18"/>
      <c r="T51" s="18"/>
      <c r="U51" s="18"/>
      <c r="V51" s="18"/>
      <c r="W51" s="18"/>
    </row>
    <row r="52" ht="18.75" customHeight="true" spans="1:23">
      <c r="A52" s="56" t="s">
        <v>58</v>
      </c>
      <c r="B52" s="7" t="s">
        <v>225</v>
      </c>
      <c r="C52" s="8" t="s">
        <v>176</v>
      </c>
      <c r="D52" s="7" t="s">
        <v>111</v>
      </c>
      <c r="E52" s="7" t="s">
        <v>112</v>
      </c>
      <c r="F52" s="7" t="s">
        <v>177</v>
      </c>
      <c r="G52" s="7" t="s">
        <v>178</v>
      </c>
      <c r="H52" s="18">
        <v>1084.02</v>
      </c>
      <c r="I52" s="18">
        <v>1084.02</v>
      </c>
      <c r="J52" s="18"/>
      <c r="K52" s="18"/>
      <c r="L52" s="18">
        <v>1084.02</v>
      </c>
      <c r="M52" s="18"/>
      <c r="N52" s="18"/>
      <c r="O52" s="18"/>
      <c r="P52" s="22"/>
      <c r="Q52" s="18"/>
      <c r="R52" s="18"/>
      <c r="S52" s="18"/>
      <c r="T52" s="18"/>
      <c r="U52" s="18"/>
      <c r="V52" s="18"/>
      <c r="W52" s="18"/>
    </row>
    <row r="53" ht="18.75" customHeight="true" spans="1:23">
      <c r="A53" s="56" t="s">
        <v>58</v>
      </c>
      <c r="B53" s="7" t="s">
        <v>226</v>
      </c>
      <c r="C53" s="8" t="s">
        <v>118</v>
      </c>
      <c r="D53" s="7" t="s">
        <v>117</v>
      </c>
      <c r="E53" s="7" t="s">
        <v>118</v>
      </c>
      <c r="F53" s="7" t="s">
        <v>184</v>
      </c>
      <c r="G53" s="7" t="s">
        <v>118</v>
      </c>
      <c r="H53" s="18">
        <v>25788</v>
      </c>
      <c r="I53" s="18">
        <v>25788</v>
      </c>
      <c r="J53" s="18"/>
      <c r="K53" s="18"/>
      <c r="L53" s="18">
        <v>25788</v>
      </c>
      <c r="M53" s="18"/>
      <c r="N53" s="18"/>
      <c r="O53" s="18"/>
      <c r="P53" s="22"/>
      <c r="Q53" s="18"/>
      <c r="R53" s="18"/>
      <c r="S53" s="18"/>
      <c r="T53" s="18"/>
      <c r="U53" s="18"/>
      <c r="V53" s="18"/>
      <c r="W53" s="18"/>
    </row>
    <row r="54" ht="18.75" customHeight="true" spans="1:23">
      <c r="A54" s="56" t="s">
        <v>58</v>
      </c>
      <c r="B54" s="7" t="s">
        <v>227</v>
      </c>
      <c r="C54" s="8" t="s">
        <v>194</v>
      </c>
      <c r="D54" s="7" t="s">
        <v>87</v>
      </c>
      <c r="E54" s="7" t="s">
        <v>88</v>
      </c>
      <c r="F54" s="7" t="s">
        <v>195</v>
      </c>
      <c r="G54" s="7" t="s">
        <v>194</v>
      </c>
      <c r="H54" s="18">
        <v>4336.08</v>
      </c>
      <c r="I54" s="18">
        <v>4336.08</v>
      </c>
      <c r="J54" s="18"/>
      <c r="K54" s="18"/>
      <c r="L54" s="18">
        <v>4336.08</v>
      </c>
      <c r="M54" s="18"/>
      <c r="N54" s="18"/>
      <c r="O54" s="18"/>
      <c r="P54" s="22"/>
      <c r="Q54" s="18"/>
      <c r="R54" s="18"/>
      <c r="S54" s="18"/>
      <c r="T54" s="18"/>
      <c r="U54" s="18"/>
      <c r="V54" s="18"/>
      <c r="W54" s="18"/>
    </row>
    <row r="55" ht="18.75" customHeight="true" spans="1:23">
      <c r="A55" s="56" t="s">
        <v>58</v>
      </c>
      <c r="B55" s="7" t="s">
        <v>228</v>
      </c>
      <c r="C55" s="8" t="s">
        <v>197</v>
      </c>
      <c r="D55" s="7" t="s">
        <v>87</v>
      </c>
      <c r="E55" s="7" t="s">
        <v>88</v>
      </c>
      <c r="F55" s="7" t="s">
        <v>198</v>
      </c>
      <c r="G55" s="7" t="s">
        <v>199</v>
      </c>
      <c r="H55" s="18">
        <v>6900</v>
      </c>
      <c r="I55" s="18">
        <v>6900</v>
      </c>
      <c r="J55" s="18"/>
      <c r="K55" s="18"/>
      <c r="L55" s="18">
        <v>6900</v>
      </c>
      <c r="M55" s="18"/>
      <c r="N55" s="18"/>
      <c r="O55" s="18"/>
      <c r="P55" s="22"/>
      <c r="Q55" s="18"/>
      <c r="R55" s="18"/>
      <c r="S55" s="18"/>
      <c r="T55" s="18"/>
      <c r="U55" s="18"/>
      <c r="V55" s="18"/>
      <c r="W55" s="18"/>
    </row>
    <row r="56" ht="18.75" customHeight="true" spans="1:23">
      <c r="A56" s="56" t="s">
        <v>58</v>
      </c>
      <c r="B56" s="7" t="s">
        <v>228</v>
      </c>
      <c r="C56" s="8" t="s">
        <v>197</v>
      </c>
      <c r="D56" s="7" t="s">
        <v>87</v>
      </c>
      <c r="E56" s="7" t="s">
        <v>88</v>
      </c>
      <c r="F56" s="7" t="s">
        <v>200</v>
      </c>
      <c r="G56" s="7" t="s">
        <v>201</v>
      </c>
      <c r="H56" s="18">
        <v>1000</v>
      </c>
      <c r="I56" s="18">
        <v>1000</v>
      </c>
      <c r="J56" s="18"/>
      <c r="K56" s="18"/>
      <c r="L56" s="18">
        <v>1000</v>
      </c>
      <c r="M56" s="18"/>
      <c r="N56" s="18"/>
      <c r="O56" s="18"/>
      <c r="P56" s="22"/>
      <c r="Q56" s="18"/>
      <c r="R56" s="18"/>
      <c r="S56" s="18"/>
      <c r="T56" s="18"/>
      <c r="U56" s="18"/>
      <c r="V56" s="18"/>
      <c r="W56" s="18"/>
    </row>
    <row r="57" ht="18.75" customHeight="true" spans="1:23">
      <c r="A57" s="56" t="s">
        <v>58</v>
      </c>
      <c r="B57" s="7" t="s">
        <v>228</v>
      </c>
      <c r="C57" s="8" t="s">
        <v>197</v>
      </c>
      <c r="D57" s="7" t="s">
        <v>87</v>
      </c>
      <c r="E57" s="7" t="s">
        <v>88</v>
      </c>
      <c r="F57" s="7" t="s">
        <v>202</v>
      </c>
      <c r="G57" s="7" t="s">
        <v>203</v>
      </c>
      <c r="H57" s="18">
        <v>1500</v>
      </c>
      <c r="I57" s="18">
        <v>1500</v>
      </c>
      <c r="J57" s="18"/>
      <c r="K57" s="18"/>
      <c r="L57" s="18">
        <v>1500</v>
      </c>
      <c r="M57" s="18"/>
      <c r="N57" s="18"/>
      <c r="O57" s="18"/>
      <c r="P57" s="22"/>
      <c r="Q57" s="18"/>
      <c r="R57" s="18"/>
      <c r="S57" s="18"/>
      <c r="T57" s="18"/>
      <c r="U57" s="18"/>
      <c r="V57" s="18"/>
      <c r="W57" s="18"/>
    </row>
    <row r="58" ht="18.75" customHeight="true" spans="1:23">
      <c r="A58" s="56" t="s">
        <v>58</v>
      </c>
      <c r="B58" s="7" t="s">
        <v>228</v>
      </c>
      <c r="C58" s="8" t="s">
        <v>197</v>
      </c>
      <c r="D58" s="7" t="s">
        <v>87</v>
      </c>
      <c r="E58" s="7" t="s">
        <v>88</v>
      </c>
      <c r="F58" s="7" t="s">
        <v>204</v>
      </c>
      <c r="G58" s="7" t="s">
        <v>205</v>
      </c>
      <c r="H58" s="18">
        <v>3000</v>
      </c>
      <c r="I58" s="18">
        <v>3000</v>
      </c>
      <c r="J58" s="18"/>
      <c r="K58" s="18"/>
      <c r="L58" s="18">
        <v>3000</v>
      </c>
      <c r="M58" s="18"/>
      <c r="N58" s="18"/>
      <c r="O58" s="18"/>
      <c r="P58" s="22"/>
      <c r="Q58" s="18"/>
      <c r="R58" s="18"/>
      <c r="S58" s="18"/>
      <c r="T58" s="18"/>
      <c r="U58" s="18"/>
      <c r="V58" s="18"/>
      <c r="W58" s="18"/>
    </row>
    <row r="59" ht="18.75" customHeight="true" spans="1:23">
      <c r="A59" s="56" t="s">
        <v>58</v>
      </c>
      <c r="B59" s="7" t="s">
        <v>228</v>
      </c>
      <c r="C59" s="8" t="s">
        <v>197</v>
      </c>
      <c r="D59" s="7" t="s">
        <v>87</v>
      </c>
      <c r="E59" s="7" t="s">
        <v>88</v>
      </c>
      <c r="F59" s="7" t="s">
        <v>206</v>
      </c>
      <c r="G59" s="7" t="s">
        <v>207</v>
      </c>
      <c r="H59" s="18">
        <v>2000</v>
      </c>
      <c r="I59" s="18">
        <v>2000</v>
      </c>
      <c r="J59" s="18"/>
      <c r="K59" s="18"/>
      <c r="L59" s="18">
        <v>2000</v>
      </c>
      <c r="M59" s="18"/>
      <c r="N59" s="18"/>
      <c r="O59" s="18"/>
      <c r="P59" s="22"/>
      <c r="Q59" s="18"/>
      <c r="R59" s="18"/>
      <c r="S59" s="18"/>
      <c r="T59" s="18"/>
      <c r="U59" s="18"/>
      <c r="V59" s="18"/>
      <c r="W59" s="18"/>
    </row>
    <row r="60" ht="18.75" customHeight="true" spans="1:23">
      <c r="A60" s="56" t="s">
        <v>58</v>
      </c>
      <c r="B60" s="7" t="s">
        <v>229</v>
      </c>
      <c r="C60" s="8" t="s">
        <v>223</v>
      </c>
      <c r="D60" s="7" t="s">
        <v>87</v>
      </c>
      <c r="E60" s="7" t="s">
        <v>88</v>
      </c>
      <c r="F60" s="7" t="s">
        <v>224</v>
      </c>
      <c r="G60" s="7" t="s">
        <v>223</v>
      </c>
      <c r="H60" s="18">
        <v>2000</v>
      </c>
      <c r="I60" s="18">
        <v>2000</v>
      </c>
      <c r="J60" s="18"/>
      <c r="K60" s="18"/>
      <c r="L60" s="18">
        <v>2000</v>
      </c>
      <c r="M60" s="18"/>
      <c r="N60" s="18"/>
      <c r="O60" s="18"/>
      <c r="P60" s="22"/>
      <c r="Q60" s="18"/>
      <c r="R60" s="18"/>
      <c r="S60" s="18"/>
      <c r="T60" s="18"/>
      <c r="U60" s="18"/>
      <c r="V60" s="18"/>
      <c r="W60" s="18"/>
    </row>
    <row r="61" ht="18.75" customHeight="true" spans="1:23">
      <c r="A61" s="56" t="s">
        <v>58</v>
      </c>
      <c r="B61" s="7" t="s">
        <v>230</v>
      </c>
      <c r="C61" s="8" t="s">
        <v>172</v>
      </c>
      <c r="D61" s="7" t="s">
        <v>87</v>
      </c>
      <c r="E61" s="7" t="s">
        <v>88</v>
      </c>
      <c r="F61" s="7" t="s">
        <v>165</v>
      </c>
      <c r="G61" s="7" t="s">
        <v>166</v>
      </c>
      <c r="H61" s="18">
        <v>80604</v>
      </c>
      <c r="I61" s="18">
        <v>80604</v>
      </c>
      <c r="J61" s="18"/>
      <c r="K61" s="18"/>
      <c r="L61" s="18">
        <v>80604</v>
      </c>
      <c r="M61" s="18"/>
      <c r="N61" s="18"/>
      <c r="O61" s="18"/>
      <c r="P61" s="22"/>
      <c r="Q61" s="18"/>
      <c r="R61" s="18"/>
      <c r="S61" s="18"/>
      <c r="T61" s="18"/>
      <c r="U61" s="18"/>
      <c r="V61" s="18"/>
      <c r="W61" s="18"/>
    </row>
    <row r="62" ht="18.75" customHeight="true" spans="1:23">
      <c r="A62" s="56" t="s">
        <v>58</v>
      </c>
      <c r="B62" s="7" t="s">
        <v>230</v>
      </c>
      <c r="C62" s="8" t="s">
        <v>172</v>
      </c>
      <c r="D62" s="7" t="s">
        <v>87</v>
      </c>
      <c r="E62" s="7" t="s">
        <v>88</v>
      </c>
      <c r="F62" s="7" t="s">
        <v>167</v>
      </c>
      <c r="G62" s="7" t="s">
        <v>168</v>
      </c>
      <c r="H62" s="18">
        <v>9780</v>
      </c>
      <c r="I62" s="18">
        <v>9780</v>
      </c>
      <c r="J62" s="18"/>
      <c r="K62" s="18"/>
      <c r="L62" s="18">
        <v>9780</v>
      </c>
      <c r="M62" s="18"/>
      <c r="N62" s="18"/>
      <c r="O62" s="18"/>
      <c r="P62" s="22"/>
      <c r="Q62" s="18"/>
      <c r="R62" s="18"/>
      <c r="S62" s="18"/>
      <c r="T62" s="18"/>
      <c r="U62" s="18"/>
      <c r="V62" s="18"/>
      <c r="W62" s="18"/>
    </row>
    <row r="63" ht="18.75" customHeight="true" spans="1:23">
      <c r="A63" s="56" t="s">
        <v>58</v>
      </c>
      <c r="B63" s="7" t="s">
        <v>230</v>
      </c>
      <c r="C63" s="8" t="s">
        <v>172</v>
      </c>
      <c r="D63" s="7" t="s">
        <v>87</v>
      </c>
      <c r="E63" s="7" t="s">
        <v>88</v>
      </c>
      <c r="F63" s="7" t="s">
        <v>169</v>
      </c>
      <c r="G63" s="7" t="s">
        <v>170</v>
      </c>
      <c r="H63" s="18">
        <v>600</v>
      </c>
      <c r="I63" s="18">
        <v>600</v>
      </c>
      <c r="J63" s="18"/>
      <c r="K63" s="18"/>
      <c r="L63" s="18">
        <v>600</v>
      </c>
      <c r="M63" s="18"/>
      <c r="N63" s="18"/>
      <c r="O63" s="18"/>
      <c r="P63" s="22"/>
      <c r="Q63" s="18"/>
      <c r="R63" s="18"/>
      <c r="S63" s="18"/>
      <c r="T63" s="18"/>
      <c r="U63" s="18"/>
      <c r="V63" s="18"/>
      <c r="W63" s="18"/>
    </row>
    <row r="64" ht="18.75" customHeight="true" spans="1:23">
      <c r="A64" s="56" t="s">
        <v>58</v>
      </c>
      <c r="B64" s="7" t="s">
        <v>230</v>
      </c>
      <c r="C64" s="8" t="s">
        <v>172</v>
      </c>
      <c r="D64" s="7" t="s">
        <v>87</v>
      </c>
      <c r="E64" s="7" t="s">
        <v>88</v>
      </c>
      <c r="F64" s="7" t="s">
        <v>169</v>
      </c>
      <c r="G64" s="7" t="s">
        <v>170</v>
      </c>
      <c r="H64" s="18">
        <v>6717</v>
      </c>
      <c r="I64" s="18">
        <v>6717</v>
      </c>
      <c r="J64" s="18"/>
      <c r="K64" s="18"/>
      <c r="L64" s="18">
        <v>6717</v>
      </c>
      <c r="M64" s="18"/>
      <c r="N64" s="18"/>
      <c r="O64" s="18"/>
      <c r="P64" s="22"/>
      <c r="Q64" s="18"/>
      <c r="R64" s="18"/>
      <c r="S64" s="18"/>
      <c r="T64" s="18"/>
      <c r="U64" s="18"/>
      <c r="V64" s="18"/>
      <c r="W64" s="18"/>
    </row>
    <row r="65" ht="18.75" customHeight="true" spans="1:23">
      <c r="A65" s="56" t="s">
        <v>58</v>
      </c>
      <c r="B65" s="7" t="s">
        <v>230</v>
      </c>
      <c r="C65" s="8" t="s">
        <v>172</v>
      </c>
      <c r="D65" s="7" t="s">
        <v>87</v>
      </c>
      <c r="E65" s="7" t="s">
        <v>88</v>
      </c>
      <c r="F65" s="7" t="s">
        <v>173</v>
      </c>
      <c r="G65" s="7" t="s">
        <v>174</v>
      </c>
      <c r="H65" s="18">
        <v>30420</v>
      </c>
      <c r="I65" s="18">
        <v>30420</v>
      </c>
      <c r="J65" s="18"/>
      <c r="K65" s="18"/>
      <c r="L65" s="18">
        <v>30420</v>
      </c>
      <c r="M65" s="18"/>
      <c r="N65" s="18"/>
      <c r="O65" s="18"/>
      <c r="P65" s="22"/>
      <c r="Q65" s="18"/>
      <c r="R65" s="18"/>
      <c r="S65" s="18"/>
      <c r="T65" s="18"/>
      <c r="U65" s="18"/>
      <c r="V65" s="18"/>
      <c r="W65" s="18"/>
    </row>
    <row r="66" ht="18.75" customHeight="true" spans="1:23">
      <c r="A66" s="56" t="s">
        <v>58</v>
      </c>
      <c r="B66" s="7" t="s">
        <v>230</v>
      </c>
      <c r="C66" s="8" t="s">
        <v>172</v>
      </c>
      <c r="D66" s="7" t="s">
        <v>87</v>
      </c>
      <c r="E66" s="7" t="s">
        <v>88</v>
      </c>
      <c r="F66" s="7" t="s">
        <v>173</v>
      </c>
      <c r="G66" s="7" t="s">
        <v>174</v>
      </c>
      <c r="H66" s="18">
        <v>60000</v>
      </c>
      <c r="I66" s="18">
        <v>60000</v>
      </c>
      <c r="J66" s="18"/>
      <c r="K66" s="18"/>
      <c r="L66" s="18">
        <v>60000</v>
      </c>
      <c r="M66" s="18"/>
      <c r="N66" s="18"/>
      <c r="O66" s="18"/>
      <c r="P66" s="22"/>
      <c r="Q66" s="18"/>
      <c r="R66" s="18"/>
      <c r="S66" s="18"/>
      <c r="T66" s="18"/>
      <c r="U66" s="18"/>
      <c r="V66" s="18"/>
      <c r="W66" s="18"/>
    </row>
    <row r="67" ht="18.75" customHeight="true" spans="1:23">
      <c r="A67" s="56" t="s">
        <v>58</v>
      </c>
      <c r="B67" s="7" t="s">
        <v>231</v>
      </c>
      <c r="C67" s="8" t="s">
        <v>219</v>
      </c>
      <c r="D67" s="7" t="s">
        <v>87</v>
      </c>
      <c r="E67" s="7" t="s">
        <v>88</v>
      </c>
      <c r="F67" s="7" t="s">
        <v>173</v>
      </c>
      <c r="G67" s="7" t="s">
        <v>174</v>
      </c>
      <c r="H67" s="18">
        <v>24024</v>
      </c>
      <c r="I67" s="18">
        <v>24024</v>
      </c>
      <c r="J67" s="18"/>
      <c r="K67" s="18"/>
      <c r="L67" s="18">
        <v>24024</v>
      </c>
      <c r="M67" s="18"/>
      <c r="N67" s="18"/>
      <c r="O67" s="18"/>
      <c r="P67" s="22"/>
      <c r="Q67" s="18"/>
      <c r="R67" s="18"/>
      <c r="S67" s="18"/>
      <c r="T67" s="18"/>
      <c r="U67" s="18"/>
      <c r="V67" s="18"/>
      <c r="W67" s="18"/>
    </row>
    <row r="68" ht="18.75" customHeight="true" spans="1:23">
      <c r="A68" s="56" t="s">
        <v>58</v>
      </c>
      <c r="B68" s="7" t="s">
        <v>231</v>
      </c>
      <c r="C68" s="8" t="s">
        <v>219</v>
      </c>
      <c r="D68" s="7" t="s">
        <v>87</v>
      </c>
      <c r="E68" s="7" t="s">
        <v>88</v>
      </c>
      <c r="F68" s="7" t="s">
        <v>173</v>
      </c>
      <c r="G68" s="7" t="s">
        <v>174</v>
      </c>
      <c r="H68" s="18">
        <v>4800</v>
      </c>
      <c r="I68" s="18">
        <v>4800</v>
      </c>
      <c r="J68" s="18"/>
      <c r="K68" s="18"/>
      <c r="L68" s="18">
        <v>4800</v>
      </c>
      <c r="M68" s="18"/>
      <c r="N68" s="18"/>
      <c r="O68" s="18"/>
      <c r="P68" s="22"/>
      <c r="Q68" s="18"/>
      <c r="R68" s="18"/>
      <c r="S68" s="18"/>
      <c r="T68" s="18"/>
      <c r="U68" s="18"/>
      <c r="V68" s="18"/>
      <c r="W68" s="18"/>
    </row>
    <row r="69" ht="18.75" customHeight="true" spans="1:23">
      <c r="A69" s="56" t="s">
        <v>58</v>
      </c>
      <c r="B69" s="7" t="s">
        <v>231</v>
      </c>
      <c r="C69" s="8" t="s">
        <v>219</v>
      </c>
      <c r="D69" s="7" t="s">
        <v>87</v>
      </c>
      <c r="E69" s="7" t="s">
        <v>88</v>
      </c>
      <c r="F69" s="7" t="s">
        <v>173</v>
      </c>
      <c r="G69" s="7" t="s">
        <v>174</v>
      </c>
      <c r="H69" s="18">
        <v>7176</v>
      </c>
      <c r="I69" s="18">
        <v>7176</v>
      </c>
      <c r="J69" s="18"/>
      <c r="K69" s="18"/>
      <c r="L69" s="18">
        <v>7176</v>
      </c>
      <c r="M69" s="18"/>
      <c r="N69" s="18"/>
      <c r="O69" s="18"/>
      <c r="P69" s="22"/>
      <c r="Q69" s="18"/>
      <c r="R69" s="18"/>
      <c r="S69" s="18"/>
      <c r="T69" s="18"/>
      <c r="U69" s="18"/>
      <c r="V69" s="18"/>
      <c r="W69" s="18"/>
    </row>
    <row r="70" ht="18.75" customHeight="true" spans="1:23">
      <c r="A70" s="56" t="s">
        <v>58</v>
      </c>
      <c r="B70" s="7" t="s">
        <v>232</v>
      </c>
      <c r="C70" s="8" t="s">
        <v>233</v>
      </c>
      <c r="D70" s="7" t="s">
        <v>87</v>
      </c>
      <c r="E70" s="7" t="s">
        <v>88</v>
      </c>
      <c r="F70" s="7" t="s">
        <v>234</v>
      </c>
      <c r="G70" s="7" t="s">
        <v>235</v>
      </c>
      <c r="H70" s="18">
        <v>75600</v>
      </c>
      <c r="I70" s="18">
        <v>75600</v>
      </c>
      <c r="J70" s="18"/>
      <c r="K70" s="18"/>
      <c r="L70" s="18">
        <v>75600</v>
      </c>
      <c r="M70" s="18"/>
      <c r="N70" s="18"/>
      <c r="O70" s="18"/>
      <c r="P70" s="22"/>
      <c r="Q70" s="18"/>
      <c r="R70" s="18"/>
      <c r="S70" s="18"/>
      <c r="T70" s="18"/>
      <c r="U70" s="18"/>
      <c r="V70" s="18"/>
      <c r="W70" s="18"/>
    </row>
    <row r="71" ht="18.75" customHeight="true" spans="1:23">
      <c r="A71" s="56" t="s">
        <v>58</v>
      </c>
      <c r="B71" s="7" t="s">
        <v>236</v>
      </c>
      <c r="C71" s="8" t="s">
        <v>142</v>
      </c>
      <c r="D71" s="7" t="s">
        <v>87</v>
      </c>
      <c r="E71" s="7" t="s">
        <v>88</v>
      </c>
      <c r="F71" s="7" t="s">
        <v>213</v>
      </c>
      <c r="G71" s="7" t="s">
        <v>142</v>
      </c>
      <c r="H71" s="18">
        <v>3660</v>
      </c>
      <c r="I71" s="18">
        <v>3660</v>
      </c>
      <c r="J71" s="18"/>
      <c r="K71" s="18"/>
      <c r="L71" s="18">
        <v>3660</v>
      </c>
      <c r="M71" s="18"/>
      <c r="N71" s="18"/>
      <c r="O71" s="18"/>
      <c r="P71" s="22"/>
      <c r="Q71" s="18"/>
      <c r="R71" s="18"/>
      <c r="S71" s="18"/>
      <c r="T71" s="18"/>
      <c r="U71" s="18"/>
      <c r="V71" s="18"/>
      <c r="W71" s="18"/>
    </row>
    <row r="72" ht="18.75" customHeight="true" spans="1:23">
      <c r="A72" s="56" t="s">
        <v>60</v>
      </c>
      <c r="B72" s="7" t="s">
        <v>237</v>
      </c>
      <c r="C72" s="8" t="s">
        <v>172</v>
      </c>
      <c r="D72" s="7" t="s">
        <v>87</v>
      </c>
      <c r="E72" s="7" t="s">
        <v>88</v>
      </c>
      <c r="F72" s="7" t="s">
        <v>165</v>
      </c>
      <c r="G72" s="7" t="s">
        <v>166</v>
      </c>
      <c r="H72" s="18">
        <v>375780</v>
      </c>
      <c r="I72" s="18">
        <v>375780</v>
      </c>
      <c r="J72" s="18"/>
      <c r="K72" s="18"/>
      <c r="L72" s="18">
        <v>375780</v>
      </c>
      <c r="M72" s="18"/>
      <c r="N72" s="18"/>
      <c r="O72" s="18"/>
      <c r="P72" s="22"/>
      <c r="Q72" s="18"/>
      <c r="R72" s="18"/>
      <c r="S72" s="18"/>
      <c r="T72" s="18"/>
      <c r="U72" s="18"/>
      <c r="V72" s="18"/>
      <c r="W72" s="18"/>
    </row>
    <row r="73" ht="18.75" customHeight="true" spans="1:23">
      <c r="A73" s="56" t="s">
        <v>60</v>
      </c>
      <c r="B73" s="7" t="s">
        <v>237</v>
      </c>
      <c r="C73" s="8" t="s">
        <v>172</v>
      </c>
      <c r="D73" s="7" t="s">
        <v>87</v>
      </c>
      <c r="E73" s="7" t="s">
        <v>88</v>
      </c>
      <c r="F73" s="7" t="s">
        <v>167</v>
      </c>
      <c r="G73" s="7" t="s">
        <v>168</v>
      </c>
      <c r="H73" s="18">
        <v>50280</v>
      </c>
      <c r="I73" s="18">
        <v>50280</v>
      </c>
      <c r="J73" s="18"/>
      <c r="K73" s="18"/>
      <c r="L73" s="18">
        <v>50280</v>
      </c>
      <c r="M73" s="18"/>
      <c r="N73" s="18"/>
      <c r="O73" s="18"/>
      <c r="P73" s="22"/>
      <c r="Q73" s="18"/>
      <c r="R73" s="18"/>
      <c r="S73" s="18"/>
      <c r="T73" s="18"/>
      <c r="U73" s="18"/>
      <c r="V73" s="18"/>
      <c r="W73" s="18"/>
    </row>
    <row r="74" ht="18.75" customHeight="true" spans="1:23">
      <c r="A74" s="56" t="s">
        <v>60</v>
      </c>
      <c r="B74" s="7" t="s">
        <v>237</v>
      </c>
      <c r="C74" s="8" t="s">
        <v>172</v>
      </c>
      <c r="D74" s="7" t="s">
        <v>87</v>
      </c>
      <c r="E74" s="7" t="s">
        <v>88</v>
      </c>
      <c r="F74" s="7" t="s">
        <v>169</v>
      </c>
      <c r="G74" s="7" t="s">
        <v>170</v>
      </c>
      <c r="H74" s="18">
        <v>31315</v>
      </c>
      <c r="I74" s="18">
        <v>31315</v>
      </c>
      <c r="J74" s="18"/>
      <c r="K74" s="18"/>
      <c r="L74" s="18">
        <v>31315</v>
      </c>
      <c r="M74" s="18"/>
      <c r="N74" s="18"/>
      <c r="O74" s="18"/>
      <c r="P74" s="22"/>
      <c r="Q74" s="18"/>
      <c r="R74" s="18"/>
      <c r="S74" s="18"/>
      <c r="T74" s="18"/>
      <c r="U74" s="18"/>
      <c r="V74" s="18"/>
      <c r="W74" s="18"/>
    </row>
    <row r="75" ht="18.75" customHeight="true" spans="1:23">
      <c r="A75" s="56" t="s">
        <v>60</v>
      </c>
      <c r="B75" s="7" t="s">
        <v>237</v>
      </c>
      <c r="C75" s="8" t="s">
        <v>172</v>
      </c>
      <c r="D75" s="7" t="s">
        <v>87</v>
      </c>
      <c r="E75" s="7" t="s">
        <v>88</v>
      </c>
      <c r="F75" s="7" t="s">
        <v>169</v>
      </c>
      <c r="G75" s="7" t="s">
        <v>170</v>
      </c>
      <c r="H75" s="18">
        <v>3300</v>
      </c>
      <c r="I75" s="18">
        <v>3300</v>
      </c>
      <c r="J75" s="18"/>
      <c r="K75" s="18"/>
      <c r="L75" s="18">
        <v>3300</v>
      </c>
      <c r="M75" s="18"/>
      <c r="N75" s="18"/>
      <c r="O75" s="18"/>
      <c r="P75" s="22"/>
      <c r="Q75" s="18"/>
      <c r="R75" s="18"/>
      <c r="S75" s="18"/>
      <c r="T75" s="18"/>
      <c r="U75" s="18"/>
      <c r="V75" s="18"/>
      <c r="W75" s="18"/>
    </row>
    <row r="76" ht="18.75" customHeight="true" spans="1:23">
      <c r="A76" s="56" t="s">
        <v>60</v>
      </c>
      <c r="B76" s="7" t="s">
        <v>237</v>
      </c>
      <c r="C76" s="8" t="s">
        <v>172</v>
      </c>
      <c r="D76" s="7" t="s">
        <v>87</v>
      </c>
      <c r="E76" s="7" t="s">
        <v>88</v>
      </c>
      <c r="F76" s="7" t="s">
        <v>173</v>
      </c>
      <c r="G76" s="7" t="s">
        <v>174</v>
      </c>
      <c r="H76" s="18">
        <v>330000</v>
      </c>
      <c r="I76" s="18">
        <v>330000</v>
      </c>
      <c r="J76" s="18"/>
      <c r="K76" s="18"/>
      <c r="L76" s="18">
        <v>330000</v>
      </c>
      <c r="M76" s="18"/>
      <c r="N76" s="18"/>
      <c r="O76" s="18"/>
      <c r="P76" s="22"/>
      <c r="Q76" s="18"/>
      <c r="R76" s="18"/>
      <c r="S76" s="18"/>
      <c r="T76" s="18"/>
      <c r="U76" s="18"/>
      <c r="V76" s="18"/>
      <c r="W76" s="18"/>
    </row>
    <row r="77" ht="18.75" customHeight="true" spans="1:23">
      <c r="A77" s="56" t="s">
        <v>60</v>
      </c>
      <c r="B77" s="7" t="s">
        <v>237</v>
      </c>
      <c r="C77" s="8" t="s">
        <v>172</v>
      </c>
      <c r="D77" s="7" t="s">
        <v>87</v>
      </c>
      <c r="E77" s="7" t="s">
        <v>88</v>
      </c>
      <c r="F77" s="7" t="s">
        <v>173</v>
      </c>
      <c r="G77" s="7" t="s">
        <v>174</v>
      </c>
      <c r="H77" s="18">
        <v>166680</v>
      </c>
      <c r="I77" s="18">
        <v>166680</v>
      </c>
      <c r="J77" s="18"/>
      <c r="K77" s="18"/>
      <c r="L77" s="18">
        <v>166680</v>
      </c>
      <c r="M77" s="18"/>
      <c r="N77" s="18"/>
      <c r="O77" s="18"/>
      <c r="P77" s="22"/>
      <c r="Q77" s="18"/>
      <c r="R77" s="18"/>
      <c r="S77" s="18"/>
      <c r="T77" s="18"/>
      <c r="U77" s="18"/>
      <c r="V77" s="18"/>
      <c r="W77" s="18"/>
    </row>
    <row r="78" ht="18.75" customHeight="true" spans="1:23">
      <c r="A78" s="56" t="s">
        <v>60</v>
      </c>
      <c r="B78" s="7" t="s">
        <v>238</v>
      </c>
      <c r="C78" s="8" t="s">
        <v>176</v>
      </c>
      <c r="D78" s="7" t="s">
        <v>87</v>
      </c>
      <c r="E78" s="7" t="s">
        <v>88</v>
      </c>
      <c r="F78" s="7" t="s">
        <v>177</v>
      </c>
      <c r="G78" s="7" t="s">
        <v>178</v>
      </c>
      <c r="H78" s="18">
        <v>7111.99</v>
      </c>
      <c r="I78" s="18">
        <v>7111.99</v>
      </c>
      <c r="J78" s="18"/>
      <c r="K78" s="18"/>
      <c r="L78" s="18">
        <v>7111.99</v>
      </c>
      <c r="M78" s="18"/>
      <c r="N78" s="18"/>
      <c r="O78" s="18"/>
      <c r="P78" s="22"/>
      <c r="Q78" s="18"/>
      <c r="R78" s="18"/>
      <c r="S78" s="18"/>
      <c r="T78" s="18"/>
      <c r="U78" s="18"/>
      <c r="V78" s="18"/>
      <c r="W78" s="18"/>
    </row>
    <row r="79" ht="18.75" customHeight="true" spans="1:23">
      <c r="A79" s="56" t="s">
        <v>60</v>
      </c>
      <c r="B79" s="7" t="s">
        <v>238</v>
      </c>
      <c r="C79" s="8" t="s">
        <v>176</v>
      </c>
      <c r="D79" s="7" t="s">
        <v>97</v>
      </c>
      <c r="E79" s="7" t="s">
        <v>98</v>
      </c>
      <c r="F79" s="7" t="s">
        <v>179</v>
      </c>
      <c r="G79" s="7" t="s">
        <v>180</v>
      </c>
      <c r="H79" s="18">
        <v>162559.84</v>
      </c>
      <c r="I79" s="18">
        <v>162559.84</v>
      </c>
      <c r="J79" s="18"/>
      <c r="K79" s="18"/>
      <c r="L79" s="18">
        <v>162559.84</v>
      </c>
      <c r="M79" s="18"/>
      <c r="N79" s="18"/>
      <c r="O79" s="18"/>
      <c r="P79" s="22"/>
      <c r="Q79" s="18"/>
      <c r="R79" s="18"/>
      <c r="S79" s="18"/>
      <c r="T79" s="18"/>
      <c r="U79" s="18"/>
      <c r="V79" s="18"/>
      <c r="W79" s="18"/>
    </row>
    <row r="80" ht="18.75" customHeight="true" spans="1:23">
      <c r="A80" s="56" t="s">
        <v>60</v>
      </c>
      <c r="B80" s="7" t="s">
        <v>238</v>
      </c>
      <c r="C80" s="8" t="s">
        <v>176</v>
      </c>
      <c r="D80" s="7" t="s">
        <v>109</v>
      </c>
      <c r="E80" s="7" t="s">
        <v>110</v>
      </c>
      <c r="F80" s="7" t="s">
        <v>181</v>
      </c>
      <c r="G80" s="7" t="s">
        <v>182</v>
      </c>
      <c r="H80" s="18">
        <v>84327.92</v>
      </c>
      <c r="I80" s="18">
        <v>84327.92</v>
      </c>
      <c r="J80" s="18"/>
      <c r="K80" s="18"/>
      <c r="L80" s="18">
        <v>84327.92</v>
      </c>
      <c r="M80" s="18"/>
      <c r="N80" s="18"/>
      <c r="O80" s="18"/>
      <c r="P80" s="22"/>
      <c r="Q80" s="18"/>
      <c r="R80" s="18"/>
      <c r="S80" s="18"/>
      <c r="T80" s="18"/>
      <c r="U80" s="18"/>
      <c r="V80" s="18"/>
      <c r="W80" s="18"/>
    </row>
    <row r="81" ht="18.75" customHeight="true" spans="1:23">
      <c r="A81" s="56" t="s">
        <v>60</v>
      </c>
      <c r="B81" s="7" t="s">
        <v>238</v>
      </c>
      <c r="C81" s="8" t="s">
        <v>176</v>
      </c>
      <c r="D81" s="7" t="s">
        <v>111</v>
      </c>
      <c r="E81" s="7" t="s">
        <v>112</v>
      </c>
      <c r="F81" s="7" t="s">
        <v>177</v>
      </c>
      <c r="G81" s="7" t="s">
        <v>178</v>
      </c>
      <c r="H81" s="18">
        <v>3883</v>
      </c>
      <c r="I81" s="18">
        <v>3883</v>
      </c>
      <c r="J81" s="18"/>
      <c r="K81" s="18"/>
      <c r="L81" s="18">
        <v>3883</v>
      </c>
      <c r="M81" s="18"/>
      <c r="N81" s="18"/>
      <c r="O81" s="18"/>
      <c r="P81" s="22"/>
      <c r="Q81" s="18"/>
      <c r="R81" s="18"/>
      <c r="S81" s="18"/>
      <c r="T81" s="18"/>
      <c r="U81" s="18"/>
      <c r="V81" s="18"/>
      <c r="W81" s="18"/>
    </row>
    <row r="82" ht="18.75" customHeight="true" spans="1:23">
      <c r="A82" s="56" t="s">
        <v>60</v>
      </c>
      <c r="B82" s="7" t="s">
        <v>238</v>
      </c>
      <c r="C82" s="8" t="s">
        <v>176</v>
      </c>
      <c r="D82" s="7" t="s">
        <v>111</v>
      </c>
      <c r="E82" s="7" t="s">
        <v>112</v>
      </c>
      <c r="F82" s="7" t="s">
        <v>177</v>
      </c>
      <c r="G82" s="7" t="s">
        <v>178</v>
      </c>
      <c r="H82" s="18">
        <v>5080</v>
      </c>
      <c r="I82" s="18">
        <v>5080</v>
      </c>
      <c r="J82" s="18"/>
      <c r="K82" s="18"/>
      <c r="L82" s="18">
        <v>5080</v>
      </c>
      <c r="M82" s="18"/>
      <c r="N82" s="18"/>
      <c r="O82" s="18"/>
      <c r="P82" s="22"/>
      <c r="Q82" s="18"/>
      <c r="R82" s="18"/>
      <c r="S82" s="18"/>
      <c r="T82" s="18"/>
      <c r="U82" s="18"/>
      <c r="V82" s="18"/>
      <c r="W82" s="18"/>
    </row>
    <row r="83" ht="18.75" customHeight="true" spans="1:23">
      <c r="A83" s="56" t="s">
        <v>60</v>
      </c>
      <c r="B83" s="7" t="s">
        <v>239</v>
      </c>
      <c r="C83" s="8" t="s">
        <v>118</v>
      </c>
      <c r="D83" s="7" t="s">
        <v>117</v>
      </c>
      <c r="E83" s="7" t="s">
        <v>118</v>
      </c>
      <c r="F83" s="7" t="s">
        <v>184</v>
      </c>
      <c r="G83" s="7" t="s">
        <v>118</v>
      </c>
      <c r="H83" s="18">
        <v>140532</v>
      </c>
      <c r="I83" s="18">
        <v>140532</v>
      </c>
      <c r="J83" s="18"/>
      <c r="K83" s="18"/>
      <c r="L83" s="18">
        <v>140532</v>
      </c>
      <c r="M83" s="18"/>
      <c r="N83" s="18"/>
      <c r="O83" s="18"/>
      <c r="P83" s="22"/>
      <c r="Q83" s="18"/>
      <c r="R83" s="18"/>
      <c r="S83" s="18"/>
      <c r="T83" s="18"/>
      <c r="U83" s="18"/>
      <c r="V83" s="18"/>
      <c r="W83" s="18"/>
    </row>
    <row r="84" ht="18.75" customHeight="true" spans="1:23">
      <c r="A84" s="56" t="s">
        <v>60</v>
      </c>
      <c r="B84" s="7" t="s">
        <v>240</v>
      </c>
      <c r="C84" s="8" t="s">
        <v>194</v>
      </c>
      <c r="D84" s="7" t="s">
        <v>87</v>
      </c>
      <c r="E84" s="7" t="s">
        <v>88</v>
      </c>
      <c r="F84" s="7" t="s">
        <v>195</v>
      </c>
      <c r="G84" s="7" t="s">
        <v>194</v>
      </c>
      <c r="H84" s="18">
        <v>22753.92</v>
      </c>
      <c r="I84" s="18">
        <v>22753.92</v>
      </c>
      <c r="J84" s="18"/>
      <c r="K84" s="18"/>
      <c r="L84" s="18">
        <v>22753.92</v>
      </c>
      <c r="M84" s="18"/>
      <c r="N84" s="18"/>
      <c r="O84" s="18"/>
      <c r="P84" s="22"/>
      <c r="Q84" s="18"/>
      <c r="R84" s="18"/>
      <c r="S84" s="18"/>
      <c r="T84" s="18"/>
      <c r="U84" s="18"/>
      <c r="V84" s="18"/>
      <c r="W84" s="18"/>
    </row>
    <row r="85" ht="18.75" customHeight="true" spans="1:23">
      <c r="A85" s="56" t="s">
        <v>60</v>
      </c>
      <c r="B85" s="7" t="s">
        <v>241</v>
      </c>
      <c r="C85" s="8" t="s">
        <v>197</v>
      </c>
      <c r="D85" s="7" t="s">
        <v>87</v>
      </c>
      <c r="E85" s="7" t="s">
        <v>88</v>
      </c>
      <c r="F85" s="7" t="s">
        <v>198</v>
      </c>
      <c r="G85" s="7" t="s">
        <v>199</v>
      </c>
      <c r="H85" s="18">
        <v>12910</v>
      </c>
      <c r="I85" s="18">
        <v>12910</v>
      </c>
      <c r="J85" s="18"/>
      <c r="K85" s="18"/>
      <c r="L85" s="18">
        <v>12910</v>
      </c>
      <c r="M85" s="18"/>
      <c r="N85" s="18"/>
      <c r="O85" s="18"/>
      <c r="P85" s="22"/>
      <c r="Q85" s="18"/>
      <c r="R85" s="18"/>
      <c r="S85" s="18"/>
      <c r="T85" s="18"/>
      <c r="U85" s="18"/>
      <c r="V85" s="18"/>
      <c r="W85" s="18"/>
    </row>
    <row r="86" ht="18.75" customHeight="true" spans="1:23">
      <c r="A86" s="56" t="s">
        <v>60</v>
      </c>
      <c r="B86" s="7" t="s">
        <v>241</v>
      </c>
      <c r="C86" s="8" t="s">
        <v>197</v>
      </c>
      <c r="D86" s="7" t="s">
        <v>87</v>
      </c>
      <c r="E86" s="7" t="s">
        <v>88</v>
      </c>
      <c r="F86" s="7" t="s">
        <v>200</v>
      </c>
      <c r="G86" s="7" t="s">
        <v>201</v>
      </c>
      <c r="H86" s="18">
        <v>2000</v>
      </c>
      <c r="I86" s="18">
        <v>2000</v>
      </c>
      <c r="J86" s="18"/>
      <c r="K86" s="18"/>
      <c r="L86" s="18">
        <v>2000</v>
      </c>
      <c r="M86" s="18"/>
      <c r="N86" s="18"/>
      <c r="O86" s="18"/>
      <c r="P86" s="22"/>
      <c r="Q86" s="18"/>
      <c r="R86" s="18"/>
      <c r="S86" s="18"/>
      <c r="T86" s="18"/>
      <c r="U86" s="18"/>
      <c r="V86" s="18"/>
      <c r="W86" s="18"/>
    </row>
    <row r="87" ht="18.75" customHeight="true" spans="1:23">
      <c r="A87" s="56" t="s">
        <v>60</v>
      </c>
      <c r="B87" s="7" t="s">
        <v>241</v>
      </c>
      <c r="C87" s="8" t="s">
        <v>197</v>
      </c>
      <c r="D87" s="7" t="s">
        <v>87</v>
      </c>
      <c r="E87" s="7" t="s">
        <v>88</v>
      </c>
      <c r="F87" s="7" t="s">
        <v>242</v>
      </c>
      <c r="G87" s="7" t="s">
        <v>243</v>
      </c>
      <c r="H87" s="18">
        <v>120</v>
      </c>
      <c r="I87" s="18">
        <v>120</v>
      </c>
      <c r="J87" s="18"/>
      <c r="K87" s="18"/>
      <c r="L87" s="18">
        <v>120</v>
      </c>
      <c r="M87" s="18"/>
      <c r="N87" s="18"/>
      <c r="O87" s="18"/>
      <c r="P87" s="22"/>
      <c r="Q87" s="18"/>
      <c r="R87" s="18"/>
      <c r="S87" s="18"/>
      <c r="T87" s="18"/>
      <c r="U87" s="18"/>
      <c r="V87" s="18"/>
      <c r="W87" s="18"/>
    </row>
    <row r="88" ht="18.75" customHeight="true" spans="1:23">
      <c r="A88" s="56" t="s">
        <v>60</v>
      </c>
      <c r="B88" s="7" t="s">
        <v>241</v>
      </c>
      <c r="C88" s="8" t="s">
        <v>197</v>
      </c>
      <c r="D88" s="7" t="s">
        <v>87</v>
      </c>
      <c r="E88" s="7" t="s">
        <v>88</v>
      </c>
      <c r="F88" s="7" t="s">
        <v>244</v>
      </c>
      <c r="G88" s="7" t="s">
        <v>245</v>
      </c>
      <c r="H88" s="18">
        <v>3000</v>
      </c>
      <c r="I88" s="18">
        <v>3000</v>
      </c>
      <c r="J88" s="18"/>
      <c r="K88" s="18"/>
      <c r="L88" s="18">
        <v>3000</v>
      </c>
      <c r="M88" s="18"/>
      <c r="N88" s="18"/>
      <c r="O88" s="18"/>
      <c r="P88" s="22"/>
      <c r="Q88" s="18"/>
      <c r="R88" s="18"/>
      <c r="S88" s="18"/>
      <c r="T88" s="18"/>
      <c r="U88" s="18"/>
      <c r="V88" s="18"/>
      <c r="W88" s="18"/>
    </row>
    <row r="89" ht="18.75" customHeight="true" spans="1:23">
      <c r="A89" s="56" t="s">
        <v>60</v>
      </c>
      <c r="B89" s="7" t="s">
        <v>241</v>
      </c>
      <c r="C89" s="8" t="s">
        <v>197</v>
      </c>
      <c r="D89" s="7" t="s">
        <v>87</v>
      </c>
      <c r="E89" s="7" t="s">
        <v>88</v>
      </c>
      <c r="F89" s="7" t="s">
        <v>202</v>
      </c>
      <c r="G89" s="7" t="s">
        <v>203</v>
      </c>
      <c r="H89" s="18">
        <v>30000</v>
      </c>
      <c r="I89" s="18">
        <v>30000</v>
      </c>
      <c r="J89" s="18"/>
      <c r="K89" s="18"/>
      <c r="L89" s="18">
        <v>30000</v>
      </c>
      <c r="M89" s="18"/>
      <c r="N89" s="18"/>
      <c r="O89" s="18"/>
      <c r="P89" s="22"/>
      <c r="Q89" s="18"/>
      <c r="R89" s="18"/>
      <c r="S89" s="18"/>
      <c r="T89" s="18"/>
      <c r="U89" s="18"/>
      <c r="V89" s="18"/>
      <c r="W89" s="18"/>
    </row>
    <row r="90" ht="18.75" customHeight="true" spans="1:23">
      <c r="A90" s="56" t="s">
        <v>60</v>
      </c>
      <c r="B90" s="7" t="s">
        <v>241</v>
      </c>
      <c r="C90" s="8" t="s">
        <v>197</v>
      </c>
      <c r="D90" s="7" t="s">
        <v>87</v>
      </c>
      <c r="E90" s="7" t="s">
        <v>88</v>
      </c>
      <c r="F90" s="7" t="s">
        <v>204</v>
      </c>
      <c r="G90" s="7" t="s">
        <v>205</v>
      </c>
      <c r="H90" s="18">
        <v>7200</v>
      </c>
      <c r="I90" s="18">
        <v>7200</v>
      </c>
      <c r="J90" s="18"/>
      <c r="K90" s="18"/>
      <c r="L90" s="18">
        <v>7200</v>
      </c>
      <c r="M90" s="18"/>
      <c r="N90" s="18"/>
      <c r="O90" s="18"/>
      <c r="P90" s="22"/>
      <c r="Q90" s="18"/>
      <c r="R90" s="18"/>
      <c r="S90" s="18"/>
      <c r="T90" s="18"/>
      <c r="U90" s="18"/>
      <c r="V90" s="18"/>
      <c r="W90" s="18"/>
    </row>
    <row r="91" ht="18.75" customHeight="true" spans="1:23">
      <c r="A91" s="56" t="s">
        <v>60</v>
      </c>
      <c r="B91" s="7" t="s">
        <v>241</v>
      </c>
      <c r="C91" s="8" t="s">
        <v>197</v>
      </c>
      <c r="D91" s="7" t="s">
        <v>87</v>
      </c>
      <c r="E91" s="7" t="s">
        <v>88</v>
      </c>
      <c r="F91" s="7" t="s">
        <v>206</v>
      </c>
      <c r="G91" s="7" t="s">
        <v>207</v>
      </c>
      <c r="H91" s="18">
        <v>3000</v>
      </c>
      <c r="I91" s="18">
        <v>3000</v>
      </c>
      <c r="J91" s="18"/>
      <c r="K91" s="18"/>
      <c r="L91" s="18">
        <v>3000</v>
      </c>
      <c r="M91" s="18"/>
      <c r="N91" s="18"/>
      <c r="O91" s="18"/>
      <c r="P91" s="22"/>
      <c r="Q91" s="18"/>
      <c r="R91" s="18"/>
      <c r="S91" s="18"/>
      <c r="T91" s="18"/>
      <c r="U91" s="18"/>
      <c r="V91" s="18"/>
      <c r="W91" s="18"/>
    </row>
    <row r="92" ht="18.75" customHeight="true" spans="1:23">
      <c r="A92" s="56" t="s">
        <v>60</v>
      </c>
      <c r="B92" s="7" t="s">
        <v>241</v>
      </c>
      <c r="C92" s="8" t="s">
        <v>197</v>
      </c>
      <c r="D92" s="7" t="s">
        <v>87</v>
      </c>
      <c r="E92" s="7" t="s">
        <v>88</v>
      </c>
      <c r="F92" s="7" t="s">
        <v>246</v>
      </c>
      <c r="G92" s="7" t="s">
        <v>247</v>
      </c>
      <c r="H92" s="18">
        <v>3000</v>
      </c>
      <c r="I92" s="18">
        <v>3000</v>
      </c>
      <c r="J92" s="18"/>
      <c r="K92" s="18"/>
      <c r="L92" s="18">
        <v>3000</v>
      </c>
      <c r="M92" s="18"/>
      <c r="N92" s="18"/>
      <c r="O92" s="18"/>
      <c r="P92" s="22"/>
      <c r="Q92" s="18"/>
      <c r="R92" s="18"/>
      <c r="S92" s="18"/>
      <c r="T92" s="18"/>
      <c r="U92" s="18"/>
      <c r="V92" s="18"/>
      <c r="W92" s="18"/>
    </row>
    <row r="93" ht="18.75" customHeight="true" spans="1:23">
      <c r="A93" s="56" t="s">
        <v>60</v>
      </c>
      <c r="B93" s="7" t="s">
        <v>241</v>
      </c>
      <c r="C93" s="8" t="s">
        <v>197</v>
      </c>
      <c r="D93" s="7" t="s">
        <v>87</v>
      </c>
      <c r="E93" s="7" t="s">
        <v>88</v>
      </c>
      <c r="F93" s="7" t="s">
        <v>248</v>
      </c>
      <c r="G93" s="7" t="s">
        <v>249</v>
      </c>
      <c r="H93" s="18">
        <v>3600</v>
      </c>
      <c r="I93" s="18">
        <v>3600</v>
      </c>
      <c r="J93" s="18"/>
      <c r="K93" s="18"/>
      <c r="L93" s="18">
        <v>3600</v>
      </c>
      <c r="M93" s="18"/>
      <c r="N93" s="18"/>
      <c r="O93" s="18"/>
      <c r="P93" s="22"/>
      <c r="Q93" s="18"/>
      <c r="R93" s="18"/>
      <c r="S93" s="18"/>
      <c r="T93" s="18"/>
      <c r="U93" s="18"/>
      <c r="V93" s="18"/>
      <c r="W93" s="18"/>
    </row>
    <row r="94" ht="18.75" customHeight="true" spans="1:23">
      <c r="A94" s="56" t="s">
        <v>60</v>
      </c>
      <c r="B94" s="7" t="s">
        <v>241</v>
      </c>
      <c r="C94" s="8" t="s">
        <v>197</v>
      </c>
      <c r="D94" s="7" t="s">
        <v>87</v>
      </c>
      <c r="E94" s="7" t="s">
        <v>88</v>
      </c>
      <c r="F94" s="7" t="s">
        <v>250</v>
      </c>
      <c r="G94" s="7" t="s">
        <v>251</v>
      </c>
      <c r="H94" s="18">
        <v>15000</v>
      </c>
      <c r="I94" s="18">
        <v>15000</v>
      </c>
      <c r="J94" s="18"/>
      <c r="K94" s="18"/>
      <c r="L94" s="18">
        <v>15000</v>
      </c>
      <c r="M94" s="18"/>
      <c r="N94" s="18"/>
      <c r="O94" s="18"/>
      <c r="P94" s="22"/>
      <c r="Q94" s="18"/>
      <c r="R94" s="18"/>
      <c r="S94" s="18"/>
      <c r="T94" s="18"/>
      <c r="U94" s="18"/>
      <c r="V94" s="18"/>
      <c r="W94" s="18"/>
    </row>
    <row r="95" ht="18.75" customHeight="true" spans="1:23">
      <c r="A95" s="56" t="s">
        <v>60</v>
      </c>
      <c r="B95" s="7" t="s">
        <v>241</v>
      </c>
      <c r="C95" s="8" t="s">
        <v>197</v>
      </c>
      <c r="D95" s="7" t="s">
        <v>87</v>
      </c>
      <c r="E95" s="7" t="s">
        <v>88</v>
      </c>
      <c r="F95" s="7" t="s">
        <v>250</v>
      </c>
      <c r="G95" s="7" t="s">
        <v>251</v>
      </c>
      <c r="H95" s="18">
        <v>20000</v>
      </c>
      <c r="I95" s="18">
        <v>20000</v>
      </c>
      <c r="J95" s="18"/>
      <c r="K95" s="18"/>
      <c r="L95" s="18">
        <v>20000</v>
      </c>
      <c r="M95" s="18"/>
      <c r="N95" s="18"/>
      <c r="O95" s="18"/>
      <c r="P95" s="22"/>
      <c r="Q95" s="18"/>
      <c r="R95" s="18"/>
      <c r="S95" s="18"/>
      <c r="T95" s="18"/>
      <c r="U95" s="18"/>
      <c r="V95" s="18"/>
      <c r="W95" s="18"/>
    </row>
    <row r="96" ht="18.75" customHeight="true" spans="1:23">
      <c r="A96" s="56" t="s">
        <v>60</v>
      </c>
      <c r="B96" s="7" t="s">
        <v>252</v>
      </c>
      <c r="C96" s="8" t="s">
        <v>142</v>
      </c>
      <c r="D96" s="7" t="s">
        <v>87</v>
      </c>
      <c r="E96" s="7" t="s">
        <v>88</v>
      </c>
      <c r="F96" s="7" t="s">
        <v>213</v>
      </c>
      <c r="G96" s="7" t="s">
        <v>142</v>
      </c>
      <c r="H96" s="18">
        <v>5000</v>
      </c>
      <c r="I96" s="18">
        <v>5000</v>
      </c>
      <c r="J96" s="18"/>
      <c r="K96" s="18"/>
      <c r="L96" s="18">
        <v>5000</v>
      </c>
      <c r="M96" s="18"/>
      <c r="N96" s="18"/>
      <c r="O96" s="18"/>
      <c r="P96" s="22"/>
      <c r="Q96" s="18"/>
      <c r="R96" s="18"/>
      <c r="S96" s="18"/>
      <c r="T96" s="18"/>
      <c r="U96" s="18"/>
      <c r="V96" s="18"/>
      <c r="W96" s="18"/>
    </row>
    <row r="97" ht="18.75" customHeight="true" spans="1:23">
      <c r="A97" s="56" t="s">
        <v>60</v>
      </c>
      <c r="B97" s="7" t="s">
        <v>253</v>
      </c>
      <c r="C97" s="8" t="s">
        <v>219</v>
      </c>
      <c r="D97" s="7" t="s">
        <v>87</v>
      </c>
      <c r="E97" s="7" t="s">
        <v>88</v>
      </c>
      <c r="F97" s="7" t="s">
        <v>173</v>
      </c>
      <c r="G97" s="7" t="s">
        <v>174</v>
      </c>
      <c r="H97" s="18">
        <v>26400</v>
      </c>
      <c r="I97" s="18">
        <v>26400</v>
      </c>
      <c r="J97" s="18"/>
      <c r="K97" s="18"/>
      <c r="L97" s="18">
        <v>26400</v>
      </c>
      <c r="M97" s="18"/>
      <c r="N97" s="18"/>
      <c r="O97" s="18"/>
      <c r="P97" s="22"/>
      <c r="Q97" s="18"/>
      <c r="R97" s="18"/>
      <c r="S97" s="18"/>
      <c r="T97" s="18"/>
      <c r="U97" s="18"/>
      <c r="V97" s="18"/>
      <c r="W97" s="18"/>
    </row>
    <row r="98" ht="18.75" customHeight="true" spans="1:23">
      <c r="A98" s="56" t="s">
        <v>60</v>
      </c>
      <c r="B98" s="7" t="s">
        <v>253</v>
      </c>
      <c r="C98" s="8" t="s">
        <v>219</v>
      </c>
      <c r="D98" s="7" t="s">
        <v>87</v>
      </c>
      <c r="E98" s="7" t="s">
        <v>88</v>
      </c>
      <c r="F98" s="7" t="s">
        <v>173</v>
      </c>
      <c r="G98" s="7" t="s">
        <v>174</v>
      </c>
      <c r="H98" s="18">
        <v>132132</v>
      </c>
      <c r="I98" s="18">
        <v>132132</v>
      </c>
      <c r="J98" s="18"/>
      <c r="K98" s="18"/>
      <c r="L98" s="18">
        <v>132132</v>
      </c>
      <c r="M98" s="18"/>
      <c r="N98" s="18"/>
      <c r="O98" s="18"/>
      <c r="P98" s="22"/>
      <c r="Q98" s="18"/>
      <c r="R98" s="18"/>
      <c r="S98" s="18"/>
      <c r="T98" s="18"/>
      <c r="U98" s="18"/>
      <c r="V98" s="18"/>
      <c r="W98" s="18"/>
    </row>
    <row r="99" ht="18.75" customHeight="true" spans="1:23">
      <c r="A99" s="56" t="s">
        <v>60</v>
      </c>
      <c r="B99" s="7" t="s">
        <v>253</v>
      </c>
      <c r="C99" s="8" t="s">
        <v>219</v>
      </c>
      <c r="D99" s="7" t="s">
        <v>87</v>
      </c>
      <c r="E99" s="7" t="s">
        <v>88</v>
      </c>
      <c r="F99" s="7" t="s">
        <v>173</v>
      </c>
      <c r="G99" s="7" t="s">
        <v>174</v>
      </c>
      <c r="H99" s="18">
        <v>39468</v>
      </c>
      <c r="I99" s="18">
        <v>39468</v>
      </c>
      <c r="J99" s="18"/>
      <c r="K99" s="18"/>
      <c r="L99" s="18">
        <v>39468</v>
      </c>
      <c r="M99" s="18"/>
      <c r="N99" s="18"/>
      <c r="O99" s="18"/>
      <c r="P99" s="22"/>
      <c r="Q99" s="18"/>
      <c r="R99" s="18"/>
      <c r="S99" s="18"/>
      <c r="T99" s="18"/>
      <c r="U99" s="18"/>
      <c r="V99" s="18"/>
      <c r="W99" s="18"/>
    </row>
    <row r="100" ht="18.75" customHeight="true" spans="1:23">
      <c r="A100" s="56" t="s">
        <v>60</v>
      </c>
      <c r="B100" s="7" t="s">
        <v>254</v>
      </c>
      <c r="C100" s="8" t="s">
        <v>223</v>
      </c>
      <c r="D100" s="7" t="s">
        <v>87</v>
      </c>
      <c r="E100" s="7" t="s">
        <v>88</v>
      </c>
      <c r="F100" s="7" t="s">
        <v>224</v>
      </c>
      <c r="G100" s="7" t="s">
        <v>223</v>
      </c>
      <c r="H100" s="18">
        <v>11000</v>
      </c>
      <c r="I100" s="18">
        <v>11000</v>
      </c>
      <c r="J100" s="18"/>
      <c r="K100" s="18"/>
      <c r="L100" s="18">
        <v>11000</v>
      </c>
      <c r="M100" s="18"/>
      <c r="N100" s="18"/>
      <c r="O100" s="18"/>
      <c r="P100" s="22"/>
      <c r="Q100" s="18"/>
      <c r="R100" s="18"/>
      <c r="S100" s="18"/>
      <c r="T100" s="18"/>
      <c r="U100" s="18"/>
      <c r="V100" s="18"/>
      <c r="W100" s="18"/>
    </row>
    <row r="101" ht="18.75" customHeight="true" spans="1:23">
      <c r="A101" s="56" t="s">
        <v>60</v>
      </c>
      <c r="B101" s="7" t="s">
        <v>255</v>
      </c>
      <c r="C101" s="8" t="s">
        <v>233</v>
      </c>
      <c r="D101" s="7" t="s">
        <v>87</v>
      </c>
      <c r="E101" s="7" t="s">
        <v>88</v>
      </c>
      <c r="F101" s="7" t="s">
        <v>234</v>
      </c>
      <c r="G101" s="7" t="s">
        <v>235</v>
      </c>
      <c r="H101" s="18">
        <v>36000</v>
      </c>
      <c r="I101" s="18">
        <v>36000</v>
      </c>
      <c r="J101" s="18"/>
      <c r="K101" s="18"/>
      <c r="L101" s="18">
        <v>36000</v>
      </c>
      <c r="M101" s="18"/>
      <c r="N101" s="18"/>
      <c r="O101" s="18"/>
      <c r="P101" s="22"/>
      <c r="Q101" s="18"/>
      <c r="R101" s="18"/>
      <c r="S101" s="18"/>
      <c r="T101" s="18"/>
      <c r="U101" s="18"/>
      <c r="V101" s="18"/>
      <c r="W101" s="18"/>
    </row>
    <row r="102" ht="18.75" customHeight="true" spans="1:23">
      <c r="A102" s="9" t="s">
        <v>31</v>
      </c>
      <c r="B102" s="9"/>
      <c r="C102" s="9"/>
      <c r="D102" s="9"/>
      <c r="E102" s="9"/>
      <c r="F102" s="9"/>
      <c r="G102" s="9"/>
      <c r="H102" s="18">
        <v>8926101.2</v>
      </c>
      <c r="I102" s="18">
        <v>8926101.2</v>
      </c>
      <c r="J102" s="18"/>
      <c r="K102" s="18"/>
      <c r="L102" s="18">
        <v>8926101.2</v>
      </c>
      <c r="M102" s="18"/>
      <c r="N102" s="18"/>
      <c r="O102" s="18"/>
      <c r="P102" s="18"/>
      <c r="Q102" s="18"/>
      <c r="R102" s="18"/>
      <c r="S102" s="18"/>
      <c r="T102" s="18"/>
      <c r="U102" s="18"/>
      <c r="V102" s="18"/>
      <c r="W102" s="18"/>
    </row>
  </sheetData>
  <mergeCells count="30">
    <mergeCell ref="A3:W3"/>
    <mergeCell ref="A4:G4"/>
    <mergeCell ref="I5:W5"/>
    <mergeCell ref="I6:M6"/>
    <mergeCell ref="N6:P6"/>
    <mergeCell ref="R6:W6"/>
    <mergeCell ref="A102:G102"/>
    <mergeCell ref="A5:A8"/>
    <mergeCell ref="B5:B8"/>
    <mergeCell ref="C5:C8"/>
    <mergeCell ref="D5:D8"/>
    <mergeCell ref="E5:E8"/>
    <mergeCell ref="F5:F8"/>
    <mergeCell ref="G5:G8"/>
    <mergeCell ref="H5: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W42"/>
  <sheetViews>
    <sheetView showZeros="0" topLeftCell="G1" workbookViewId="0">
      <pane ySplit="1" topLeftCell="A2" activePane="bottomLeft" state="frozen"/>
      <selection/>
      <selection pane="bottomLeft" activeCell="B11" sqref="B11"/>
    </sheetView>
  </sheetViews>
  <sheetFormatPr defaultColWidth="8.85" defaultRowHeight="15" customHeight="true"/>
  <cols>
    <col min="1" max="1" width="12.625" customWidth="true"/>
    <col min="2" max="2" width="18.5" customWidth="true"/>
    <col min="3" max="3" width="28.25" customWidth="true"/>
    <col min="4" max="4" width="28.575" customWidth="true"/>
    <col min="5" max="5" width="9.25" customWidth="true"/>
    <col min="6" max="6" width="14.25" customWidth="true"/>
    <col min="7" max="7" width="6.125" customWidth="true"/>
    <col min="8" max="8" width="14.625" customWidth="true"/>
    <col min="9" max="11" width="14.2833333333333" customWidth="true"/>
    <col min="12" max="23" width="7.25" customWidth="true"/>
  </cols>
  <sheetData>
    <row r="1" customHeight="true" spans="1:23">
      <c r="A1" s="1"/>
      <c r="B1" s="1"/>
      <c r="C1" s="1"/>
      <c r="D1" s="1"/>
      <c r="E1" s="1"/>
      <c r="F1" s="1"/>
      <c r="G1" s="1"/>
      <c r="H1" s="1"/>
      <c r="I1" s="1"/>
      <c r="J1" s="1"/>
      <c r="K1" s="1"/>
      <c r="L1" s="1"/>
      <c r="M1" s="1"/>
      <c r="N1" s="1"/>
      <c r="O1" s="1"/>
      <c r="P1" s="1"/>
      <c r="Q1" s="1"/>
      <c r="R1" s="1"/>
      <c r="S1" s="1"/>
      <c r="T1" s="1"/>
      <c r="U1" s="1"/>
      <c r="V1" s="1"/>
      <c r="W1" s="1"/>
    </row>
    <row r="2" ht="18.75" customHeight="true" spans="1:23">
      <c r="A2" s="2"/>
      <c r="B2" s="2"/>
      <c r="C2" s="2"/>
      <c r="D2" s="2"/>
      <c r="E2" s="2"/>
      <c r="F2" s="2"/>
      <c r="G2" s="2"/>
      <c r="H2" s="2"/>
      <c r="I2" s="2"/>
      <c r="J2" s="2"/>
      <c r="K2" s="2"/>
      <c r="L2" s="2"/>
      <c r="M2" s="2"/>
      <c r="N2" s="10"/>
      <c r="O2" s="10"/>
      <c r="P2" s="10"/>
      <c r="Q2" s="10"/>
      <c r="R2" s="10"/>
      <c r="S2" s="10"/>
      <c r="T2" s="10"/>
      <c r="U2" s="10"/>
      <c r="V2" s="10"/>
      <c r="W2" s="10" t="s">
        <v>256</v>
      </c>
    </row>
    <row r="3" ht="45" customHeight="true" spans="1:23">
      <c r="A3" s="3" t="s">
        <v>257</v>
      </c>
      <c r="B3" s="3"/>
      <c r="C3" s="3"/>
      <c r="D3" s="3"/>
      <c r="E3" s="3"/>
      <c r="F3" s="3"/>
      <c r="G3" s="3"/>
      <c r="H3" s="3"/>
      <c r="I3" s="3"/>
      <c r="J3" s="3"/>
      <c r="K3" s="3"/>
      <c r="L3" s="3"/>
      <c r="M3" s="3"/>
      <c r="N3" s="53"/>
      <c r="O3" s="53"/>
      <c r="P3" s="53"/>
      <c r="Q3" s="53"/>
      <c r="R3" s="53"/>
      <c r="S3" s="53"/>
      <c r="T3" s="53"/>
      <c r="U3" s="53"/>
      <c r="V3" s="53"/>
      <c r="W3" s="53"/>
    </row>
    <row r="4" ht="18.75" customHeight="true" spans="1:23">
      <c r="A4" s="4" t="s">
        <v>258</v>
      </c>
      <c r="B4" s="4"/>
      <c r="C4" s="4"/>
      <c r="D4" s="4"/>
      <c r="E4" s="4"/>
      <c r="F4" s="4"/>
      <c r="G4" s="4"/>
      <c r="H4" s="4"/>
      <c r="I4" s="52"/>
      <c r="J4" s="52"/>
      <c r="K4" s="52"/>
      <c r="L4" s="52"/>
      <c r="M4" s="52"/>
      <c r="N4" s="11"/>
      <c r="O4" s="11"/>
      <c r="P4" s="11"/>
      <c r="Q4" s="11"/>
      <c r="R4" s="11"/>
      <c r="S4" s="11"/>
      <c r="T4" s="11"/>
      <c r="U4" s="11"/>
      <c r="V4" s="11"/>
      <c r="W4" s="11" t="s">
        <v>28</v>
      </c>
    </row>
    <row r="5" ht="18.75" customHeight="true" spans="1:23">
      <c r="A5" s="13" t="s">
        <v>259</v>
      </c>
      <c r="B5" s="13" t="s">
        <v>148</v>
      </c>
      <c r="C5" s="13" t="s">
        <v>149</v>
      </c>
      <c r="D5" s="13" t="s">
        <v>260</v>
      </c>
      <c r="E5" s="13" t="s">
        <v>150</v>
      </c>
      <c r="F5" s="13" t="s">
        <v>151</v>
      </c>
      <c r="G5" s="13" t="s">
        <v>261</v>
      </c>
      <c r="H5" s="13" t="s">
        <v>153</v>
      </c>
      <c r="I5" s="30" t="s">
        <v>31</v>
      </c>
      <c r="J5" s="30" t="s">
        <v>262</v>
      </c>
      <c r="K5" s="13"/>
      <c r="L5" s="13"/>
      <c r="M5" s="13"/>
      <c r="N5" s="13" t="s">
        <v>155</v>
      </c>
      <c r="O5" s="13"/>
      <c r="P5" s="13"/>
      <c r="Q5" s="13" t="s">
        <v>37</v>
      </c>
      <c r="R5" s="13" t="s">
        <v>66</v>
      </c>
      <c r="S5" s="13"/>
      <c r="T5" s="13"/>
      <c r="U5" s="13"/>
      <c r="V5" s="13"/>
      <c r="W5" s="13"/>
    </row>
    <row r="6" ht="18.75" customHeight="true" spans="1:23">
      <c r="A6" s="13"/>
      <c r="B6" s="13"/>
      <c r="C6" s="13"/>
      <c r="D6" s="13"/>
      <c r="E6" s="13"/>
      <c r="F6" s="13"/>
      <c r="G6" s="13"/>
      <c r="H6" s="13"/>
      <c r="I6" s="30" t="s">
        <v>156</v>
      </c>
      <c r="J6" s="30" t="s">
        <v>34</v>
      </c>
      <c r="K6" s="13"/>
      <c r="L6" s="13" t="s">
        <v>35</v>
      </c>
      <c r="M6" s="13" t="s">
        <v>36</v>
      </c>
      <c r="N6" s="13" t="s">
        <v>34</v>
      </c>
      <c r="O6" s="13" t="s">
        <v>35</v>
      </c>
      <c r="P6" s="13" t="s">
        <v>36</v>
      </c>
      <c r="Q6" s="13" t="s">
        <v>37</v>
      </c>
      <c r="R6" s="13" t="s">
        <v>33</v>
      </c>
      <c r="S6" s="13" t="s">
        <v>40</v>
      </c>
      <c r="T6" s="13" t="s">
        <v>41</v>
      </c>
      <c r="U6" s="13" t="s">
        <v>42</v>
      </c>
      <c r="V6" s="13" t="s">
        <v>43</v>
      </c>
      <c r="W6" s="13" t="s">
        <v>44</v>
      </c>
    </row>
    <row r="7" ht="18.75" customHeight="true" spans="1:23">
      <c r="A7" s="13"/>
      <c r="B7" s="13"/>
      <c r="C7" s="13"/>
      <c r="D7" s="13"/>
      <c r="E7" s="13"/>
      <c r="F7" s="13"/>
      <c r="G7" s="13"/>
      <c r="H7" s="13"/>
      <c r="I7" s="30"/>
      <c r="J7" s="30" t="s">
        <v>34</v>
      </c>
      <c r="K7" s="13"/>
      <c r="L7" s="13" t="s">
        <v>35</v>
      </c>
      <c r="M7" s="13" t="s">
        <v>36</v>
      </c>
      <c r="N7" s="13" t="s">
        <v>34</v>
      </c>
      <c r="O7" s="13" t="s">
        <v>35</v>
      </c>
      <c r="P7" s="13" t="s">
        <v>36</v>
      </c>
      <c r="Q7" s="13"/>
      <c r="R7" s="13" t="s">
        <v>33</v>
      </c>
      <c r="S7" s="13" t="s">
        <v>40</v>
      </c>
      <c r="T7" s="13" t="s">
        <v>41</v>
      </c>
      <c r="U7" s="13" t="s">
        <v>42</v>
      </c>
      <c r="V7" s="13" t="s">
        <v>43</v>
      </c>
      <c r="W7" s="13" t="s">
        <v>44</v>
      </c>
    </row>
    <row r="8" ht="22.65" customHeight="true" spans="1:23">
      <c r="A8" s="13"/>
      <c r="B8" s="13"/>
      <c r="C8" s="13"/>
      <c r="D8" s="13"/>
      <c r="E8" s="13"/>
      <c r="F8" s="13"/>
      <c r="G8" s="13"/>
      <c r="H8" s="13"/>
      <c r="I8" s="30"/>
      <c r="J8" s="30" t="s">
        <v>33</v>
      </c>
      <c r="K8" s="13" t="s">
        <v>263</v>
      </c>
      <c r="L8" s="13"/>
      <c r="M8" s="13"/>
      <c r="N8" s="13"/>
      <c r="O8" s="13"/>
      <c r="P8" s="13"/>
      <c r="Q8" s="13"/>
      <c r="R8" s="13"/>
      <c r="S8" s="13"/>
      <c r="T8" s="13"/>
      <c r="U8" s="13"/>
      <c r="V8" s="13"/>
      <c r="W8" s="13"/>
    </row>
    <row r="9" ht="18.75" customHeight="true" spans="1:23">
      <c r="A9" s="14" t="s">
        <v>45</v>
      </c>
      <c r="B9" s="14">
        <v>2</v>
      </c>
      <c r="C9" s="14">
        <v>3</v>
      </c>
      <c r="D9" s="14">
        <v>4</v>
      </c>
      <c r="E9" s="14">
        <v>5</v>
      </c>
      <c r="F9" s="14">
        <v>6</v>
      </c>
      <c r="G9" s="14">
        <v>7</v>
      </c>
      <c r="H9" s="14">
        <v>8</v>
      </c>
      <c r="I9" s="14">
        <v>9</v>
      </c>
      <c r="J9" s="14">
        <v>10</v>
      </c>
      <c r="K9" s="14">
        <v>11</v>
      </c>
      <c r="L9" s="14">
        <v>12</v>
      </c>
      <c r="M9" s="14">
        <v>13</v>
      </c>
      <c r="N9" s="14">
        <v>14</v>
      </c>
      <c r="O9" s="14">
        <v>15</v>
      </c>
      <c r="P9" s="14">
        <v>16</v>
      </c>
      <c r="Q9" s="14">
        <v>17</v>
      </c>
      <c r="R9" s="14">
        <v>18</v>
      </c>
      <c r="S9" s="14">
        <v>19</v>
      </c>
      <c r="T9" s="14">
        <v>20</v>
      </c>
      <c r="U9" s="14">
        <v>21</v>
      </c>
      <c r="V9" s="14">
        <v>22</v>
      </c>
      <c r="W9" s="14">
        <v>23</v>
      </c>
    </row>
    <row r="10" ht="18.75" customHeight="true" spans="1:23">
      <c r="A10" s="7"/>
      <c r="B10" s="7"/>
      <c r="C10" s="8" t="s">
        <v>264</v>
      </c>
      <c r="D10" s="7"/>
      <c r="E10" s="7"/>
      <c r="F10" s="7"/>
      <c r="G10" s="7"/>
      <c r="H10" s="7"/>
      <c r="I10" s="12">
        <v>481438</v>
      </c>
      <c r="J10" s="12">
        <v>481438</v>
      </c>
      <c r="K10" s="12">
        <v>481438</v>
      </c>
      <c r="L10" s="12"/>
      <c r="M10" s="12"/>
      <c r="N10" s="12"/>
      <c r="O10" s="12"/>
      <c r="P10" s="12"/>
      <c r="Q10" s="12"/>
      <c r="R10" s="12"/>
      <c r="S10" s="12"/>
      <c r="T10" s="12"/>
      <c r="U10" s="12"/>
      <c r="V10" s="12"/>
      <c r="W10" s="12"/>
    </row>
    <row r="11" ht="18.75" customHeight="true" spans="1:23">
      <c r="A11" s="7" t="s">
        <v>265</v>
      </c>
      <c r="B11" s="7" t="s">
        <v>266</v>
      </c>
      <c r="C11" s="8" t="s">
        <v>264</v>
      </c>
      <c r="D11" s="7" t="s">
        <v>55</v>
      </c>
      <c r="E11" s="7" t="s">
        <v>101</v>
      </c>
      <c r="F11" s="7" t="s">
        <v>102</v>
      </c>
      <c r="G11" s="7" t="s">
        <v>267</v>
      </c>
      <c r="H11" s="7" t="s">
        <v>268</v>
      </c>
      <c r="I11" s="12">
        <v>250339.6</v>
      </c>
      <c r="J11" s="12">
        <v>250339.6</v>
      </c>
      <c r="K11" s="12">
        <v>250339.6</v>
      </c>
      <c r="L11" s="12"/>
      <c r="M11" s="12"/>
      <c r="N11" s="12"/>
      <c r="O11" s="12"/>
      <c r="P11" s="12"/>
      <c r="Q11" s="12"/>
      <c r="R11" s="12"/>
      <c r="S11" s="12"/>
      <c r="T11" s="12"/>
      <c r="U11" s="12"/>
      <c r="V11" s="12"/>
      <c r="W11" s="12"/>
    </row>
    <row r="12" ht="18.75" customHeight="true" spans="1:23">
      <c r="A12" s="7" t="s">
        <v>265</v>
      </c>
      <c r="B12" s="7" t="s">
        <v>266</v>
      </c>
      <c r="C12" s="8" t="s">
        <v>264</v>
      </c>
      <c r="D12" s="7" t="s">
        <v>55</v>
      </c>
      <c r="E12" s="7" t="s">
        <v>101</v>
      </c>
      <c r="F12" s="7" t="s">
        <v>102</v>
      </c>
      <c r="G12" s="7" t="s">
        <v>267</v>
      </c>
      <c r="H12" s="7" t="s">
        <v>268</v>
      </c>
      <c r="I12" s="12">
        <v>231098.4</v>
      </c>
      <c r="J12" s="12">
        <v>231098.4</v>
      </c>
      <c r="K12" s="12">
        <v>231098.4</v>
      </c>
      <c r="L12" s="12"/>
      <c r="M12" s="12"/>
      <c r="N12" s="12"/>
      <c r="O12" s="12"/>
      <c r="P12" s="22"/>
      <c r="Q12" s="12"/>
      <c r="R12" s="12"/>
      <c r="S12" s="12"/>
      <c r="T12" s="12"/>
      <c r="U12" s="12"/>
      <c r="V12" s="12"/>
      <c r="W12" s="12"/>
    </row>
    <row r="13" ht="18.75" customHeight="true" spans="1:23">
      <c r="A13" s="22"/>
      <c r="B13" s="22"/>
      <c r="C13" s="8" t="s">
        <v>269</v>
      </c>
      <c r="D13" s="22"/>
      <c r="E13" s="22"/>
      <c r="F13" s="22"/>
      <c r="G13" s="22"/>
      <c r="H13" s="22"/>
      <c r="I13" s="12">
        <v>1060100</v>
      </c>
      <c r="J13" s="12">
        <v>1060100</v>
      </c>
      <c r="K13" s="12">
        <v>1060100</v>
      </c>
      <c r="L13" s="12"/>
      <c r="M13" s="12"/>
      <c r="N13" s="12"/>
      <c r="O13" s="12"/>
      <c r="P13" s="22"/>
      <c r="Q13" s="12"/>
      <c r="R13" s="12"/>
      <c r="S13" s="12"/>
      <c r="T13" s="12"/>
      <c r="U13" s="12"/>
      <c r="V13" s="12"/>
      <c r="W13" s="12"/>
    </row>
    <row r="14" ht="18.75" customHeight="true" spans="1:23">
      <c r="A14" s="7" t="s">
        <v>270</v>
      </c>
      <c r="B14" s="7" t="s">
        <v>271</v>
      </c>
      <c r="C14" s="8" t="s">
        <v>269</v>
      </c>
      <c r="D14" s="7" t="s">
        <v>55</v>
      </c>
      <c r="E14" s="7" t="s">
        <v>85</v>
      </c>
      <c r="F14" s="7" t="s">
        <v>86</v>
      </c>
      <c r="G14" s="7" t="s">
        <v>250</v>
      </c>
      <c r="H14" s="7" t="s">
        <v>251</v>
      </c>
      <c r="I14" s="12">
        <v>1060100</v>
      </c>
      <c r="J14" s="12">
        <v>1060100</v>
      </c>
      <c r="K14" s="12">
        <v>1060100</v>
      </c>
      <c r="L14" s="12"/>
      <c r="M14" s="12"/>
      <c r="N14" s="12"/>
      <c r="O14" s="12"/>
      <c r="P14" s="22"/>
      <c r="Q14" s="12"/>
      <c r="R14" s="12"/>
      <c r="S14" s="12"/>
      <c r="T14" s="12"/>
      <c r="U14" s="12"/>
      <c r="V14" s="12"/>
      <c r="W14" s="12"/>
    </row>
    <row r="15" ht="18.75" customHeight="true" spans="1:23">
      <c r="A15" s="22"/>
      <c r="B15" s="22"/>
      <c r="C15" s="8" t="s">
        <v>272</v>
      </c>
      <c r="D15" s="22"/>
      <c r="E15" s="22"/>
      <c r="F15" s="22"/>
      <c r="G15" s="22"/>
      <c r="H15" s="22"/>
      <c r="I15" s="12">
        <v>11532</v>
      </c>
      <c r="J15" s="12">
        <v>11532</v>
      </c>
      <c r="K15" s="12">
        <v>11532</v>
      </c>
      <c r="L15" s="12"/>
      <c r="M15" s="12"/>
      <c r="N15" s="12"/>
      <c r="O15" s="12"/>
      <c r="P15" s="22"/>
      <c r="Q15" s="12"/>
      <c r="R15" s="12"/>
      <c r="S15" s="12"/>
      <c r="T15" s="12"/>
      <c r="U15" s="12"/>
      <c r="V15" s="12"/>
      <c r="W15" s="12"/>
    </row>
    <row r="16" ht="18.75" customHeight="true" spans="1:23">
      <c r="A16" s="7" t="s">
        <v>265</v>
      </c>
      <c r="B16" s="7" t="s">
        <v>273</v>
      </c>
      <c r="C16" s="8" t="s">
        <v>272</v>
      </c>
      <c r="D16" s="7" t="s">
        <v>55</v>
      </c>
      <c r="E16" s="7" t="s">
        <v>101</v>
      </c>
      <c r="F16" s="7" t="s">
        <v>102</v>
      </c>
      <c r="G16" s="7" t="s">
        <v>216</v>
      </c>
      <c r="H16" s="7" t="s">
        <v>217</v>
      </c>
      <c r="I16" s="12">
        <v>11532</v>
      </c>
      <c r="J16" s="12">
        <v>11532</v>
      </c>
      <c r="K16" s="12">
        <v>11532</v>
      </c>
      <c r="L16" s="12"/>
      <c r="M16" s="12"/>
      <c r="N16" s="12"/>
      <c r="O16" s="12"/>
      <c r="P16" s="22"/>
      <c r="Q16" s="12"/>
      <c r="R16" s="12"/>
      <c r="S16" s="12"/>
      <c r="T16" s="12"/>
      <c r="U16" s="12"/>
      <c r="V16" s="12"/>
      <c r="W16" s="12"/>
    </row>
    <row r="17" ht="18.75" customHeight="true" spans="1:23">
      <c r="A17" s="22"/>
      <c r="B17" s="22"/>
      <c r="C17" s="8" t="s">
        <v>274</v>
      </c>
      <c r="D17" s="22"/>
      <c r="E17" s="22"/>
      <c r="F17" s="22"/>
      <c r="G17" s="22"/>
      <c r="H17" s="22"/>
      <c r="I17" s="12">
        <v>50000</v>
      </c>
      <c r="J17" s="12">
        <v>50000</v>
      </c>
      <c r="K17" s="12">
        <v>50000</v>
      </c>
      <c r="L17" s="12"/>
      <c r="M17" s="12"/>
      <c r="N17" s="12"/>
      <c r="O17" s="12"/>
      <c r="P17" s="22"/>
      <c r="Q17" s="12"/>
      <c r="R17" s="12"/>
      <c r="S17" s="12"/>
      <c r="T17" s="12"/>
      <c r="U17" s="12"/>
      <c r="V17" s="12"/>
      <c r="W17" s="12"/>
    </row>
    <row r="18" ht="26" customHeight="true" spans="1:23">
      <c r="A18" s="7" t="s">
        <v>275</v>
      </c>
      <c r="B18" s="7" t="s">
        <v>276</v>
      </c>
      <c r="C18" s="8" t="s">
        <v>274</v>
      </c>
      <c r="D18" s="7" t="s">
        <v>55</v>
      </c>
      <c r="E18" s="7" t="s">
        <v>89</v>
      </c>
      <c r="F18" s="8" t="s">
        <v>90</v>
      </c>
      <c r="G18" s="7" t="s">
        <v>277</v>
      </c>
      <c r="H18" s="7" t="s">
        <v>278</v>
      </c>
      <c r="I18" s="12">
        <v>50000</v>
      </c>
      <c r="J18" s="12">
        <v>50000</v>
      </c>
      <c r="K18" s="12">
        <v>50000</v>
      </c>
      <c r="L18" s="12"/>
      <c r="M18" s="12"/>
      <c r="N18" s="12"/>
      <c r="O18" s="12"/>
      <c r="P18" s="22"/>
      <c r="Q18" s="12"/>
      <c r="R18" s="12"/>
      <c r="S18" s="12"/>
      <c r="T18" s="12"/>
      <c r="U18" s="12"/>
      <c r="V18" s="12"/>
      <c r="W18" s="12"/>
    </row>
    <row r="19" ht="18.75" customHeight="true" spans="1:23">
      <c r="A19" s="22"/>
      <c r="B19" s="22"/>
      <c r="C19" s="8" t="s">
        <v>279</v>
      </c>
      <c r="D19" s="22"/>
      <c r="E19" s="22"/>
      <c r="F19" s="22"/>
      <c r="G19" s="22"/>
      <c r="H19" s="22"/>
      <c r="I19" s="12">
        <v>1144600</v>
      </c>
      <c r="J19" s="12">
        <v>1144600</v>
      </c>
      <c r="K19" s="12">
        <v>1144600</v>
      </c>
      <c r="L19" s="12"/>
      <c r="M19" s="12"/>
      <c r="N19" s="12"/>
      <c r="O19" s="12"/>
      <c r="P19" s="22"/>
      <c r="Q19" s="12"/>
      <c r="R19" s="12"/>
      <c r="S19" s="12"/>
      <c r="T19" s="12"/>
      <c r="U19" s="12"/>
      <c r="V19" s="12"/>
      <c r="W19" s="12"/>
    </row>
    <row r="20" ht="18.75" customHeight="true" spans="1:23">
      <c r="A20" s="7" t="s">
        <v>270</v>
      </c>
      <c r="B20" s="7" t="s">
        <v>280</v>
      </c>
      <c r="C20" s="8" t="s">
        <v>279</v>
      </c>
      <c r="D20" s="7" t="s">
        <v>55</v>
      </c>
      <c r="E20" s="7" t="s">
        <v>85</v>
      </c>
      <c r="F20" s="7" t="s">
        <v>86</v>
      </c>
      <c r="G20" s="7" t="s">
        <v>198</v>
      </c>
      <c r="H20" s="7" t="s">
        <v>199</v>
      </c>
      <c r="I20" s="12">
        <v>30000</v>
      </c>
      <c r="J20" s="12">
        <v>30000</v>
      </c>
      <c r="K20" s="12">
        <v>30000</v>
      </c>
      <c r="L20" s="12"/>
      <c r="M20" s="12"/>
      <c r="N20" s="12"/>
      <c r="O20" s="12"/>
      <c r="P20" s="22"/>
      <c r="Q20" s="12"/>
      <c r="R20" s="12"/>
      <c r="S20" s="12"/>
      <c r="T20" s="12"/>
      <c r="U20" s="12"/>
      <c r="V20" s="12"/>
      <c r="W20" s="12"/>
    </row>
    <row r="21" ht="18.75" customHeight="true" spans="1:23">
      <c r="A21" s="7" t="s">
        <v>270</v>
      </c>
      <c r="B21" s="7" t="s">
        <v>280</v>
      </c>
      <c r="C21" s="8" t="s">
        <v>279</v>
      </c>
      <c r="D21" s="7" t="s">
        <v>55</v>
      </c>
      <c r="E21" s="7" t="s">
        <v>85</v>
      </c>
      <c r="F21" s="7" t="s">
        <v>86</v>
      </c>
      <c r="G21" s="7" t="s">
        <v>198</v>
      </c>
      <c r="H21" s="7" t="s">
        <v>199</v>
      </c>
      <c r="I21" s="12">
        <v>240000</v>
      </c>
      <c r="J21" s="12">
        <v>240000</v>
      </c>
      <c r="K21" s="12">
        <v>240000</v>
      </c>
      <c r="L21" s="12"/>
      <c r="M21" s="12"/>
      <c r="N21" s="12"/>
      <c r="O21" s="12"/>
      <c r="P21" s="22"/>
      <c r="Q21" s="12"/>
      <c r="R21" s="12"/>
      <c r="S21" s="12"/>
      <c r="T21" s="12"/>
      <c r="U21" s="12"/>
      <c r="V21" s="12"/>
      <c r="W21" s="12"/>
    </row>
    <row r="22" ht="18.75" customHeight="true" spans="1:23">
      <c r="A22" s="7" t="s">
        <v>270</v>
      </c>
      <c r="B22" s="7" t="s">
        <v>280</v>
      </c>
      <c r="C22" s="8" t="s">
        <v>279</v>
      </c>
      <c r="D22" s="7" t="s">
        <v>55</v>
      </c>
      <c r="E22" s="7" t="s">
        <v>85</v>
      </c>
      <c r="F22" s="7" t="s">
        <v>86</v>
      </c>
      <c r="G22" s="7" t="s">
        <v>206</v>
      </c>
      <c r="H22" s="7" t="s">
        <v>207</v>
      </c>
      <c r="I22" s="12">
        <v>60000</v>
      </c>
      <c r="J22" s="12">
        <v>60000</v>
      </c>
      <c r="K22" s="12">
        <v>60000</v>
      </c>
      <c r="L22" s="12"/>
      <c r="M22" s="12"/>
      <c r="N22" s="12"/>
      <c r="O22" s="12"/>
      <c r="P22" s="22"/>
      <c r="Q22" s="12"/>
      <c r="R22" s="12"/>
      <c r="S22" s="12"/>
      <c r="T22" s="12"/>
      <c r="U22" s="12"/>
      <c r="V22" s="12"/>
      <c r="W22" s="12"/>
    </row>
    <row r="23" ht="18.75" customHeight="true" spans="1:23">
      <c r="A23" s="7" t="s">
        <v>270</v>
      </c>
      <c r="B23" s="7" t="s">
        <v>280</v>
      </c>
      <c r="C23" s="8" t="s">
        <v>279</v>
      </c>
      <c r="D23" s="7" t="s">
        <v>55</v>
      </c>
      <c r="E23" s="7" t="s">
        <v>85</v>
      </c>
      <c r="F23" s="7" t="s">
        <v>86</v>
      </c>
      <c r="G23" s="7" t="s">
        <v>246</v>
      </c>
      <c r="H23" s="7" t="s">
        <v>247</v>
      </c>
      <c r="I23" s="12">
        <v>30000</v>
      </c>
      <c r="J23" s="12">
        <v>30000</v>
      </c>
      <c r="K23" s="12">
        <v>30000</v>
      </c>
      <c r="L23" s="12"/>
      <c r="M23" s="12"/>
      <c r="N23" s="12"/>
      <c r="O23" s="12"/>
      <c r="P23" s="22"/>
      <c r="Q23" s="12"/>
      <c r="R23" s="12"/>
      <c r="S23" s="12"/>
      <c r="T23" s="12"/>
      <c r="U23" s="12"/>
      <c r="V23" s="12"/>
      <c r="W23" s="12"/>
    </row>
    <row r="24" ht="18.75" customHeight="true" spans="1:23">
      <c r="A24" s="7" t="s">
        <v>270</v>
      </c>
      <c r="B24" s="7" t="s">
        <v>280</v>
      </c>
      <c r="C24" s="8" t="s">
        <v>279</v>
      </c>
      <c r="D24" s="7" t="s">
        <v>55</v>
      </c>
      <c r="E24" s="7" t="s">
        <v>85</v>
      </c>
      <c r="F24" s="7" t="s">
        <v>86</v>
      </c>
      <c r="G24" s="7" t="s">
        <v>208</v>
      </c>
      <c r="H24" s="7" t="s">
        <v>209</v>
      </c>
      <c r="I24" s="12">
        <v>40000</v>
      </c>
      <c r="J24" s="12">
        <v>40000</v>
      </c>
      <c r="K24" s="12">
        <v>40000</v>
      </c>
      <c r="L24" s="12"/>
      <c r="M24" s="12"/>
      <c r="N24" s="12"/>
      <c r="O24" s="12"/>
      <c r="P24" s="22"/>
      <c r="Q24" s="12"/>
      <c r="R24" s="12"/>
      <c r="S24" s="12"/>
      <c r="T24" s="12"/>
      <c r="U24" s="12"/>
      <c r="V24" s="12"/>
      <c r="W24" s="12"/>
    </row>
    <row r="25" ht="18.75" customHeight="true" spans="1:23">
      <c r="A25" s="7" t="s">
        <v>270</v>
      </c>
      <c r="B25" s="7" t="s">
        <v>280</v>
      </c>
      <c r="C25" s="8" t="s">
        <v>279</v>
      </c>
      <c r="D25" s="7" t="s">
        <v>55</v>
      </c>
      <c r="E25" s="7" t="s">
        <v>85</v>
      </c>
      <c r="F25" s="7" t="s">
        <v>86</v>
      </c>
      <c r="G25" s="7" t="s">
        <v>208</v>
      </c>
      <c r="H25" s="7" t="s">
        <v>209</v>
      </c>
      <c r="I25" s="12">
        <v>350000</v>
      </c>
      <c r="J25" s="12">
        <v>350000</v>
      </c>
      <c r="K25" s="12">
        <v>350000</v>
      </c>
      <c r="L25" s="12"/>
      <c r="M25" s="12"/>
      <c r="N25" s="12"/>
      <c r="O25" s="12"/>
      <c r="P25" s="22"/>
      <c r="Q25" s="12"/>
      <c r="R25" s="12"/>
      <c r="S25" s="12"/>
      <c r="T25" s="12"/>
      <c r="U25" s="12"/>
      <c r="V25" s="12"/>
      <c r="W25" s="12"/>
    </row>
    <row r="26" ht="18.75" customHeight="true" spans="1:23">
      <c r="A26" s="7" t="s">
        <v>270</v>
      </c>
      <c r="B26" s="7" t="s">
        <v>280</v>
      </c>
      <c r="C26" s="8" t="s">
        <v>279</v>
      </c>
      <c r="D26" s="7" t="s">
        <v>55</v>
      </c>
      <c r="E26" s="7" t="s">
        <v>85</v>
      </c>
      <c r="F26" s="7" t="s">
        <v>86</v>
      </c>
      <c r="G26" s="7" t="s">
        <v>281</v>
      </c>
      <c r="H26" s="7" t="s">
        <v>282</v>
      </c>
      <c r="I26" s="12">
        <v>60000</v>
      </c>
      <c r="J26" s="12">
        <v>60000</v>
      </c>
      <c r="K26" s="12">
        <v>60000</v>
      </c>
      <c r="L26" s="12"/>
      <c r="M26" s="12"/>
      <c r="N26" s="12"/>
      <c r="O26" s="12"/>
      <c r="P26" s="22"/>
      <c r="Q26" s="12"/>
      <c r="R26" s="12"/>
      <c r="S26" s="12"/>
      <c r="T26" s="12"/>
      <c r="U26" s="12"/>
      <c r="V26" s="12"/>
      <c r="W26" s="12"/>
    </row>
    <row r="27" ht="18.75" customHeight="true" spans="1:23">
      <c r="A27" s="7" t="s">
        <v>270</v>
      </c>
      <c r="B27" s="7" t="s">
        <v>280</v>
      </c>
      <c r="C27" s="8" t="s">
        <v>279</v>
      </c>
      <c r="D27" s="7" t="s">
        <v>55</v>
      </c>
      <c r="E27" s="7" t="s">
        <v>85</v>
      </c>
      <c r="F27" s="7" t="s">
        <v>86</v>
      </c>
      <c r="G27" s="7" t="s">
        <v>277</v>
      </c>
      <c r="H27" s="7" t="s">
        <v>278</v>
      </c>
      <c r="I27" s="12">
        <v>30000</v>
      </c>
      <c r="J27" s="12">
        <v>30000</v>
      </c>
      <c r="K27" s="12">
        <v>30000</v>
      </c>
      <c r="L27" s="12"/>
      <c r="M27" s="12"/>
      <c r="N27" s="12"/>
      <c r="O27" s="12"/>
      <c r="P27" s="22"/>
      <c r="Q27" s="12"/>
      <c r="R27" s="12"/>
      <c r="S27" s="12"/>
      <c r="T27" s="12"/>
      <c r="U27" s="12"/>
      <c r="V27" s="12"/>
      <c r="W27" s="12"/>
    </row>
    <row r="28" ht="18.75" customHeight="true" spans="1:23">
      <c r="A28" s="7" t="s">
        <v>270</v>
      </c>
      <c r="B28" s="7" t="s">
        <v>280</v>
      </c>
      <c r="C28" s="8" t="s">
        <v>279</v>
      </c>
      <c r="D28" s="7" t="s">
        <v>55</v>
      </c>
      <c r="E28" s="7" t="s">
        <v>85</v>
      </c>
      <c r="F28" s="7" t="s">
        <v>86</v>
      </c>
      <c r="G28" s="7" t="s">
        <v>187</v>
      </c>
      <c r="H28" s="7" t="s">
        <v>188</v>
      </c>
      <c r="I28" s="12">
        <v>50000</v>
      </c>
      <c r="J28" s="12">
        <v>50000</v>
      </c>
      <c r="K28" s="12">
        <v>50000</v>
      </c>
      <c r="L28" s="12"/>
      <c r="M28" s="12"/>
      <c r="N28" s="12"/>
      <c r="O28" s="12"/>
      <c r="P28" s="22"/>
      <c r="Q28" s="12"/>
      <c r="R28" s="12"/>
      <c r="S28" s="12"/>
      <c r="T28" s="12"/>
      <c r="U28" s="12"/>
      <c r="V28" s="12"/>
      <c r="W28" s="12"/>
    </row>
    <row r="29" ht="18.75" customHeight="true" spans="1:23">
      <c r="A29" s="7" t="s">
        <v>270</v>
      </c>
      <c r="B29" s="7" t="s">
        <v>280</v>
      </c>
      <c r="C29" s="8" t="s">
        <v>279</v>
      </c>
      <c r="D29" s="7" t="s">
        <v>55</v>
      </c>
      <c r="E29" s="7" t="s">
        <v>85</v>
      </c>
      <c r="F29" s="7" t="s">
        <v>86</v>
      </c>
      <c r="G29" s="7" t="s">
        <v>191</v>
      </c>
      <c r="H29" s="7" t="s">
        <v>192</v>
      </c>
      <c r="I29" s="12">
        <v>20000</v>
      </c>
      <c r="J29" s="12">
        <v>20000</v>
      </c>
      <c r="K29" s="12">
        <v>20000</v>
      </c>
      <c r="L29" s="12"/>
      <c r="M29" s="12"/>
      <c r="N29" s="12"/>
      <c r="O29" s="12"/>
      <c r="P29" s="22"/>
      <c r="Q29" s="12"/>
      <c r="R29" s="12"/>
      <c r="S29" s="12"/>
      <c r="T29" s="12"/>
      <c r="U29" s="12"/>
      <c r="V29" s="12"/>
      <c r="W29" s="12"/>
    </row>
    <row r="30" ht="18.75" customHeight="true" spans="1:23">
      <c r="A30" s="7" t="s">
        <v>270</v>
      </c>
      <c r="B30" s="7" t="s">
        <v>280</v>
      </c>
      <c r="C30" s="8" t="s">
        <v>279</v>
      </c>
      <c r="D30" s="7" t="s">
        <v>55</v>
      </c>
      <c r="E30" s="7" t="s">
        <v>85</v>
      </c>
      <c r="F30" s="7" t="s">
        <v>86</v>
      </c>
      <c r="G30" s="7" t="s">
        <v>191</v>
      </c>
      <c r="H30" s="7" t="s">
        <v>192</v>
      </c>
      <c r="I30" s="12">
        <v>80000</v>
      </c>
      <c r="J30" s="12">
        <v>80000</v>
      </c>
      <c r="K30" s="12">
        <v>80000</v>
      </c>
      <c r="L30" s="12"/>
      <c r="M30" s="12"/>
      <c r="N30" s="12"/>
      <c r="O30" s="12"/>
      <c r="P30" s="22"/>
      <c r="Q30" s="12"/>
      <c r="R30" s="12"/>
      <c r="S30" s="12"/>
      <c r="T30" s="12"/>
      <c r="U30" s="12"/>
      <c r="V30" s="12"/>
      <c r="W30" s="12"/>
    </row>
    <row r="31" ht="18.75" customHeight="true" spans="1:23">
      <c r="A31" s="7" t="s">
        <v>270</v>
      </c>
      <c r="B31" s="7" t="s">
        <v>280</v>
      </c>
      <c r="C31" s="8" t="s">
        <v>279</v>
      </c>
      <c r="D31" s="7" t="s">
        <v>55</v>
      </c>
      <c r="E31" s="7" t="s">
        <v>85</v>
      </c>
      <c r="F31" s="7" t="s">
        <v>86</v>
      </c>
      <c r="G31" s="7" t="s">
        <v>216</v>
      </c>
      <c r="H31" s="7" t="s">
        <v>217</v>
      </c>
      <c r="I31" s="12">
        <v>120000</v>
      </c>
      <c r="J31" s="12">
        <v>120000</v>
      </c>
      <c r="K31" s="12">
        <v>120000</v>
      </c>
      <c r="L31" s="12"/>
      <c r="M31" s="12"/>
      <c r="N31" s="12"/>
      <c r="O31" s="12"/>
      <c r="P31" s="22"/>
      <c r="Q31" s="12"/>
      <c r="R31" s="12"/>
      <c r="S31" s="12"/>
      <c r="T31" s="12"/>
      <c r="U31" s="12"/>
      <c r="V31" s="12"/>
      <c r="W31" s="12"/>
    </row>
    <row r="32" ht="18.75" customHeight="true" spans="1:23">
      <c r="A32" s="7" t="s">
        <v>270</v>
      </c>
      <c r="B32" s="7" t="s">
        <v>280</v>
      </c>
      <c r="C32" s="8" t="s">
        <v>279</v>
      </c>
      <c r="D32" s="7" t="s">
        <v>55</v>
      </c>
      <c r="E32" s="7" t="s">
        <v>85</v>
      </c>
      <c r="F32" s="7" t="s">
        <v>86</v>
      </c>
      <c r="G32" s="7" t="s">
        <v>283</v>
      </c>
      <c r="H32" s="7" t="s">
        <v>284</v>
      </c>
      <c r="I32" s="12">
        <v>34600</v>
      </c>
      <c r="J32" s="12">
        <v>34600</v>
      </c>
      <c r="K32" s="12">
        <v>34600</v>
      </c>
      <c r="L32" s="12"/>
      <c r="M32" s="12"/>
      <c r="N32" s="12"/>
      <c r="O32" s="12"/>
      <c r="P32" s="22"/>
      <c r="Q32" s="12"/>
      <c r="R32" s="12"/>
      <c r="S32" s="12"/>
      <c r="T32" s="12"/>
      <c r="U32" s="12"/>
      <c r="V32" s="12"/>
      <c r="W32" s="12"/>
    </row>
    <row r="33" ht="18.75" customHeight="true" spans="1:23">
      <c r="A33" s="22"/>
      <c r="B33" s="22"/>
      <c r="C33" s="8" t="s">
        <v>285</v>
      </c>
      <c r="D33" s="22"/>
      <c r="E33" s="22"/>
      <c r="F33" s="22"/>
      <c r="G33" s="22"/>
      <c r="H33" s="22"/>
      <c r="I33" s="12">
        <v>150000</v>
      </c>
      <c r="J33" s="12">
        <v>150000</v>
      </c>
      <c r="K33" s="12">
        <v>150000</v>
      </c>
      <c r="L33" s="12"/>
      <c r="M33" s="12"/>
      <c r="N33" s="12"/>
      <c r="O33" s="12"/>
      <c r="P33" s="22"/>
      <c r="Q33" s="12"/>
      <c r="R33" s="12"/>
      <c r="S33" s="12"/>
      <c r="T33" s="12"/>
      <c r="U33" s="12"/>
      <c r="V33" s="12"/>
      <c r="W33" s="12"/>
    </row>
    <row r="34" ht="18.75" customHeight="true" spans="1:23">
      <c r="A34" s="7" t="s">
        <v>275</v>
      </c>
      <c r="B34" s="7" t="s">
        <v>286</v>
      </c>
      <c r="C34" s="8" t="s">
        <v>285</v>
      </c>
      <c r="D34" s="7" t="s">
        <v>60</v>
      </c>
      <c r="E34" s="7" t="s">
        <v>79</v>
      </c>
      <c r="F34" s="7" t="s">
        <v>80</v>
      </c>
      <c r="G34" s="7" t="s">
        <v>198</v>
      </c>
      <c r="H34" s="7" t="s">
        <v>199</v>
      </c>
      <c r="I34" s="12">
        <v>60000</v>
      </c>
      <c r="J34" s="12">
        <v>60000</v>
      </c>
      <c r="K34" s="12">
        <v>60000</v>
      </c>
      <c r="L34" s="12"/>
      <c r="M34" s="12"/>
      <c r="N34" s="12"/>
      <c r="O34" s="12"/>
      <c r="P34" s="22"/>
      <c r="Q34" s="12"/>
      <c r="R34" s="12"/>
      <c r="S34" s="12"/>
      <c r="T34" s="12"/>
      <c r="U34" s="12"/>
      <c r="V34" s="12"/>
      <c r="W34" s="12"/>
    </row>
    <row r="35" ht="18.75" customHeight="true" spans="1:23">
      <c r="A35" s="7" t="s">
        <v>275</v>
      </c>
      <c r="B35" s="7" t="s">
        <v>286</v>
      </c>
      <c r="C35" s="8" t="s">
        <v>285</v>
      </c>
      <c r="D35" s="7" t="s">
        <v>60</v>
      </c>
      <c r="E35" s="7" t="s">
        <v>79</v>
      </c>
      <c r="F35" s="7" t="s">
        <v>80</v>
      </c>
      <c r="G35" s="7" t="s">
        <v>246</v>
      </c>
      <c r="H35" s="7" t="s">
        <v>247</v>
      </c>
      <c r="I35" s="12">
        <v>90000</v>
      </c>
      <c r="J35" s="12">
        <v>90000</v>
      </c>
      <c r="K35" s="12">
        <v>90000</v>
      </c>
      <c r="L35" s="12"/>
      <c r="M35" s="12"/>
      <c r="N35" s="12"/>
      <c r="O35" s="12"/>
      <c r="P35" s="22"/>
      <c r="Q35" s="12"/>
      <c r="R35" s="12"/>
      <c r="S35" s="12"/>
      <c r="T35" s="12"/>
      <c r="U35" s="12"/>
      <c r="V35" s="12"/>
      <c r="W35" s="12"/>
    </row>
    <row r="36" ht="18.75" customHeight="true" spans="1:23">
      <c r="A36" s="22"/>
      <c r="B36" s="22"/>
      <c r="C36" s="8" t="s">
        <v>287</v>
      </c>
      <c r="D36" s="22"/>
      <c r="E36" s="22"/>
      <c r="F36" s="22"/>
      <c r="G36" s="22"/>
      <c r="H36" s="22"/>
      <c r="I36" s="12">
        <v>44258.61</v>
      </c>
      <c r="J36" s="12"/>
      <c r="K36" s="12"/>
      <c r="L36" s="12"/>
      <c r="M36" s="12"/>
      <c r="N36" s="12"/>
      <c r="O36" s="12"/>
      <c r="P36" s="22"/>
      <c r="Q36" s="12"/>
      <c r="R36" s="12">
        <v>44258.61</v>
      </c>
      <c r="S36" s="12"/>
      <c r="T36" s="12"/>
      <c r="U36" s="12"/>
      <c r="V36" s="12"/>
      <c r="W36" s="12">
        <v>44258.61</v>
      </c>
    </row>
    <row r="37" ht="18.75" customHeight="true" spans="1:23">
      <c r="A37" s="7" t="s">
        <v>275</v>
      </c>
      <c r="B37" s="7" t="s">
        <v>288</v>
      </c>
      <c r="C37" s="8" t="s">
        <v>287</v>
      </c>
      <c r="D37" s="7" t="s">
        <v>58</v>
      </c>
      <c r="E37" s="7" t="s">
        <v>87</v>
      </c>
      <c r="F37" s="7" t="s">
        <v>88</v>
      </c>
      <c r="G37" s="7" t="s">
        <v>198</v>
      </c>
      <c r="H37" s="7" t="s">
        <v>199</v>
      </c>
      <c r="I37" s="12">
        <v>44258.61</v>
      </c>
      <c r="J37" s="12"/>
      <c r="K37" s="12"/>
      <c r="L37" s="12"/>
      <c r="M37" s="12"/>
      <c r="N37" s="12"/>
      <c r="O37" s="12"/>
      <c r="P37" s="22"/>
      <c r="Q37" s="12"/>
      <c r="R37" s="12">
        <v>44258.61</v>
      </c>
      <c r="S37" s="12"/>
      <c r="T37" s="12"/>
      <c r="U37" s="12"/>
      <c r="V37" s="12"/>
      <c r="W37" s="12">
        <v>44258.61</v>
      </c>
    </row>
    <row r="38" ht="18.75" customHeight="true" spans="1:23">
      <c r="A38" s="22"/>
      <c r="B38" s="22"/>
      <c r="C38" s="8" t="s">
        <v>289</v>
      </c>
      <c r="D38" s="22"/>
      <c r="E38" s="22"/>
      <c r="F38" s="22"/>
      <c r="G38" s="22"/>
      <c r="H38" s="22"/>
      <c r="I38" s="12">
        <v>48120</v>
      </c>
      <c r="J38" s="12">
        <v>48120</v>
      </c>
      <c r="K38" s="12">
        <v>48120</v>
      </c>
      <c r="L38" s="12"/>
      <c r="M38" s="12"/>
      <c r="N38" s="12"/>
      <c r="O38" s="12"/>
      <c r="P38" s="22"/>
      <c r="Q38" s="12"/>
      <c r="R38" s="12"/>
      <c r="S38" s="12"/>
      <c r="T38" s="12"/>
      <c r="U38" s="12"/>
      <c r="V38" s="12"/>
      <c r="W38" s="12"/>
    </row>
    <row r="39" ht="18.75" customHeight="true" spans="1:23">
      <c r="A39" s="7" t="s">
        <v>275</v>
      </c>
      <c r="B39" s="7" t="s">
        <v>290</v>
      </c>
      <c r="C39" s="8" t="s">
        <v>289</v>
      </c>
      <c r="D39" s="7" t="s">
        <v>58</v>
      </c>
      <c r="E39" s="7" t="s">
        <v>87</v>
      </c>
      <c r="F39" s="7" t="s">
        <v>88</v>
      </c>
      <c r="G39" s="7" t="s">
        <v>277</v>
      </c>
      <c r="H39" s="7" t="s">
        <v>278</v>
      </c>
      <c r="I39" s="12">
        <v>48120</v>
      </c>
      <c r="J39" s="12">
        <v>48120</v>
      </c>
      <c r="K39" s="12">
        <v>48120</v>
      </c>
      <c r="L39" s="12"/>
      <c r="M39" s="12"/>
      <c r="N39" s="12"/>
      <c r="O39" s="12"/>
      <c r="P39" s="22"/>
      <c r="Q39" s="12"/>
      <c r="R39" s="12"/>
      <c r="S39" s="12"/>
      <c r="T39" s="12"/>
      <c r="U39" s="12"/>
      <c r="V39" s="12"/>
      <c r="W39" s="12"/>
    </row>
    <row r="40" ht="18.75" customHeight="true" spans="1:23">
      <c r="A40" s="22"/>
      <c r="B40" s="22"/>
      <c r="C40" s="8" t="s">
        <v>291</v>
      </c>
      <c r="D40" s="22"/>
      <c r="E40" s="22"/>
      <c r="F40" s="22"/>
      <c r="G40" s="22"/>
      <c r="H40" s="22"/>
      <c r="I40" s="12">
        <v>11880</v>
      </c>
      <c r="J40" s="12">
        <v>11880</v>
      </c>
      <c r="K40" s="12">
        <v>11880</v>
      </c>
      <c r="L40" s="12"/>
      <c r="M40" s="12"/>
      <c r="N40" s="12"/>
      <c r="O40" s="12"/>
      <c r="P40" s="22"/>
      <c r="Q40" s="12"/>
      <c r="R40" s="12"/>
      <c r="S40" s="12"/>
      <c r="T40" s="12"/>
      <c r="U40" s="12"/>
      <c r="V40" s="12"/>
      <c r="W40" s="12"/>
    </row>
    <row r="41" ht="18.75" customHeight="true" spans="1:23">
      <c r="A41" s="7" t="s">
        <v>275</v>
      </c>
      <c r="B41" s="7" t="s">
        <v>292</v>
      </c>
      <c r="C41" s="8" t="s">
        <v>291</v>
      </c>
      <c r="D41" s="7" t="s">
        <v>58</v>
      </c>
      <c r="E41" s="7" t="s">
        <v>87</v>
      </c>
      <c r="F41" s="7" t="s">
        <v>88</v>
      </c>
      <c r="G41" s="7" t="s">
        <v>198</v>
      </c>
      <c r="H41" s="7" t="s">
        <v>199</v>
      </c>
      <c r="I41" s="12">
        <v>11880</v>
      </c>
      <c r="J41" s="12">
        <v>11880</v>
      </c>
      <c r="K41" s="12">
        <v>11880</v>
      </c>
      <c r="L41" s="12"/>
      <c r="M41" s="12"/>
      <c r="N41" s="12"/>
      <c r="O41" s="12"/>
      <c r="P41" s="22"/>
      <c r="Q41" s="12"/>
      <c r="R41" s="12"/>
      <c r="S41" s="12"/>
      <c r="T41" s="12"/>
      <c r="U41" s="12"/>
      <c r="V41" s="12"/>
      <c r="W41" s="12"/>
    </row>
    <row r="42" ht="18.75" customHeight="true" spans="1:23">
      <c r="A42" s="9" t="s">
        <v>31</v>
      </c>
      <c r="B42" s="9"/>
      <c r="C42" s="9"/>
      <c r="D42" s="9"/>
      <c r="E42" s="9"/>
      <c r="F42" s="9"/>
      <c r="G42" s="9"/>
      <c r="H42" s="9"/>
      <c r="I42" s="12">
        <v>3001928.61</v>
      </c>
      <c r="J42" s="12">
        <v>2957670</v>
      </c>
      <c r="K42" s="12">
        <v>2957670</v>
      </c>
      <c r="L42" s="12"/>
      <c r="M42" s="12"/>
      <c r="N42" s="12"/>
      <c r="O42" s="12"/>
      <c r="P42" s="12"/>
      <c r="Q42" s="12"/>
      <c r="R42" s="12">
        <v>44258.61</v>
      </c>
      <c r="S42" s="12"/>
      <c r="T42" s="12"/>
      <c r="U42" s="12"/>
      <c r="V42" s="12"/>
      <c r="W42" s="12">
        <v>44258.61</v>
      </c>
    </row>
  </sheetData>
  <mergeCells count="28">
    <mergeCell ref="A3:W3"/>
    <mergeCell ref="A4:H4"/>
    <mergeCell ref="J5:M5"/>
    <mergeCell ref="N5:P5"/>
    <mergeCell ref="R5:W5"/>
    <mergeCell ref="A42:H42"/>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ageMargins left="0.75" right="0.75" top="1" bottom="1" header="0.5" footer="0.5"/>
  <pageSetup paperSize="1" pageOrder="overThenDown"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J70"/>
  <sheetViews>
    <sheetView showZeros="0" tabSelected="1" workbookViewId="0">
      <pane ySplit="1" topLeftCell="A31" activePane="bottomLeft" state="frozen"/>
      <selection/>
      <selection pane="bottomLeft" activeCell="B41" sqref="B41"/>
    </sheetView>
  </sheetViews>
  <sheetFormatPr defaultColWidth="8.85" defaultRowHeight="15" customHeight="true"/>
  <cols>
    <col min="1" max="1" width="23" customWidth="true"/>
    <col min="2" max="2" width="41.55" customWidth="true"/>
    <col min="3" max="4" width="13.8416666666667" customWidth="true"/>
    <col min="5" max="5" width="26.8416666666667" customWidth="true"/>
    <col min="6" max="8" width="10" customWidth="true"/>
    <col min="9" max="9" width="13.7" customWidth="true"/>
    <col min="10" max="10" width="27.9833333333333" customWidth="true"/>
  </cols>
  <sheetData>
    <row r="1" customHeight="true" spans="1:10">
      <c r="A1" s="31"/>
      <c r="B1" s="31"/>
      <c r="C1" s="31"/>
      <c r="D1" s="31"/>
      <c r="E1" s="31"/>
      <c r="F1" s="31"/>
      <c r="G1" s="31"/>
      <c r="H1" s="31"/>
      <c r="I1" s="31"/>
      <c r="J1" s="31"/>
    </row>
    <row r="2" customHeight="true" spans="1:10">
      <c r="A2" s="24" t="s">
        <v>293</v>
      </c>
      <c r="B2" s="24"/>
      <c r="C2" s="24"/>
      <c r="D2" s="24"/>
      <c r="E2" s="24"/>
      <c r="F2" s="24"/>
      <c r="G2" s="24"/>
      <c r="H2" s="24"/>
      <c r="I2" s="24"/>
      <c r="J2" s="24"/>
    </row>
    <row r="3" ht="45" customHeight="true" spans="1:10">
      <c r="A3" s="32" t="s">
        <v>294</v>
      </c>
      <c r="B3" s="32"/>
      <c r="C3" s="32"/>
      <c r="D3" s="32"/>
      <c r="E3" s="32"/>
      <c r="F3" s="32"/>
      <c r="G3" s="32"/>
      <c r="H3" s="32"/>
      <c r="I3" s="32"/>
      <c r="J3" s="32"/>
    </row>
    <row r="4" ht="20.25" customHeight="true" spans="1:10">
      <c r="A4" s="19" t="s">
        <v>258</v>
      </c>
      <c r="B4" s="19"/>
      <c r="C4" s="19"/>
      <c r="D4" s="19"/>
      <c r="E4" s="19"/>
      <c r="F4" s="19"/>
      <c r="G4" s="19"/>
      <c r="H4" s="19"/>
      <c r="I4" s="19"/>
      <c r="J4" s="19"/>
    </row>
    <row r="5" ht="20.25" customHeight="true" spans="1:10">
      <c r="A5" s="33" t="s">
        <v>295</v>
      </c>
      <c r="B5" s="33" t="s">
        <v>296</v>
      </c>
      <c r="C5" s="33" t="s">
        <v>297</v>
      </c>
      <c r="D5" s="33" t="s">
        <v>298</v>
      </c>
      <c r="E5" s="33" t="s">
        <v>299</v>
      </c>
      <c r="F5" s="33" t="s">
        <v>300</v>
      </c>
      <c r="G5" s="33" t="s">
        <v>301</v>
      </c>
      <c r="H5" s="33" t="s">
        <v>302</v>
      </c>
      <c r="I5" s="33" t="s">
        <v>303</v>
      </c>
      <c r="J5" s="33" t="s">
        <v>304</v>
      </c>
    </row>
    <row r="6" ht="46.5" customHeight="true" spans="1:10">
      <c r="A6" s="33"/>
      <c r="B6" s="33"/>
      <c r="C6" s="33"/>
      <c r="D6" s="33"/>
      <c r="E6" s="33"/>
      <c r="F6" s="33"/>
      <c r="G6" s="33"/>
      <c r="H6" s="33"/>
      <c r="I6" s="33"/>
      <c r="J6" s="33"/>
    </row>
    <row r="7" ht="20.25" customHeight="true" spans="1:10">
      <c r="A7" s="34">
        <v>1</v>
      </c>
      <c r="B7" s="34">
        <v>2</v>
      </c>
      <c r="C7" s="34">
        <v>3</v>
      </c>
      <c r="D7" s="34">
        <v>4</v>
      </c>
      <c r="E7" s="34">
        <v>5</v>
      </c>
      <c r="F7" s="34">
        <v>6</v>
      </c>
      <c r="G7" s="34">
        <v>7</v>
      </c>
      <c r="H7" s="34">
        <v>8</v>
      </c>
      <c r="I7" s="34">
        <v>9</v>
      </c>
      <c r="J7" s="34">
        <v>10</v>
      </c>
    </row>
    <row r="8" ht="20.25" customHeight="true" spans="1:10">
      <c r="A8" t="s">
        <v>55</v>
      </c>
      <c r="B8" s="22"/>
      <c r="C8" s="22"/>
      <c r="E8" s="39"/>
      <c r="F8" s="39"/>
      <c r="G8" s="39"/>
      <c r="H8" s="39"/>
      <c r="I8" s="39"/>
      <c r="J8" s="39"/>
    </row>
    <row r="9" ht="20.25" customHeight="true" spans="1:10">
      <c r="A9" s="23" t="s">
        <v>269</v>
      </c>
      <c r="B9" s="22" t="s">
        <v>305</v>
      </c>
      <c r="C9" s="25"/>
      <c r="D9" s="25"/>
      <c r="E9" s="39"/>
      <c r="F9" s="39"/>
      <c r="G9" s="39"/>
      <c r="H9" s="39"/>
      <c r="I9" s="39"/>
      <c r="J9" s="39"/>
    </row>
    <row r="10" ht="20.25" customHeight="true" spans="1:10">
      <c r="A10" s="22"/>
      <c r="B10" s="22"/>
      <c r="C10" s="22" t="s">
        <v>306</v>
      </c>
      <c r="D10" s="49" t="s">
        <v>307</v>
      </c>
      <c r="E10" s="51" t="s">
        <v>308</v>
      </c>
      <c r="F10" s="40" t="s">
        <v>309</v>
      </c>
      <c r="G10" s="25" t="s">
        <v>310</v>
      </c>
      <c r="H10" s="40" t="s">
        <v>311</v>
      </c>
      <c r="I10" s="40" t="s">
        <v>312</v>
      </c>
      <c r="J10" s="51" t="s">
        <v>313</v>
      </c>
    </row>
    <row r="11" ht="20.25" customHeight="true" spans="1:10">
      <c r="A11" s="22"/>
      <c r="B11" s="22"/>
      <c r="C11" s="22" t="s">
        <v>306</v>
      </c>
      <c r="D11" s="49" t="s">
        <v>314</v>
      </c>
      <c r="E11" s="51" t="s">
        <v>315</v>
      </c>
      <c r="F11" s="40" t="s">
        <v>309</v>
      </c>
      <c r="G11" s="25" t="s">
        <v>310</v>
      </c>
      <c r="H11" s="40" t="s">
        <v>311</v>
      </c>
      <c r="I11" s="40" t="s">
        <v>312</v>
      </c>
      <c r="J11" s="51" t="s">
        <v>316</v>
      </c>
    </row>
    <row r="12" ht="20.25" customHeight="true" spans="1:10">
      <c r="A12" s="22"/>
      <c r="B12" s="22"/>
      <c r="C12" s="22" t="s">
        <v>306</v>
      </c>
      <c r="D12" s="49" t="s">
        <v>317</v>
      </c>
      <c r="E12" s="51" t="s">
        <v>318</v>
      </c>
      <c r="F12" s="40" t="s">
        <v>309</v>
      </c>
      <c r="G12" s="25" t="s">
        <v>310</v>
      </c>
      <c r="H12" s="40" t="s">
        <v>311</v>
      </c>
      <c r="I12" s="40" t="s">
        <v>312</v>
      </c>
      <c r="J12" s="51" t="s">
        <v>319</v>
      </c>
    </row>
    <row r="13" ht="20.25" customHeight="true" spans="1:10">
      <c r="A13" s="22"/>
      <c r="B13" s="22"/>
      <c r="C13" s="22" t="s">
        <v>320</v>
      </c>
      <c r="D13" s="49" t="s">
        <v>321</v>
      </c>
      <c r="E13" s="51" t="s">
        <v>322</v>
      </c>
      <c r="F13" s="40" t="s">
        <v>309</v>
      </c>
      <c r="G13" s="25" t="s">
        <v>310</v>
      </c>
      <c r="H13" s="40" t="s">
        <v>311</v>
      </c>
      <c r="I13" s="40" t="s">
        <v>312</v>
      </c>
      <c r="J13" s="51" t="s">
        <v>323</v>
      </c>
    </row>
    <row r="14" ht="20.25" customHeight="true" spans="1:10">
      <c r="A14" s="22"/>
      <c r="B14" s="22"/>
      <c r="C14" s="22" t="s">
        <v>324</v>
      </c>
      <c r="D14" s="49" t="s">
        <v>325</v>
      </c>
      <c r="E14" s="51" t="s">
        <v>326</v>
      </c>
      <c r="F14" s="40" t="s">
        <v>309</v>
      </c>
      <c r="G14" s="25" t="s">
        <v>310</v>
      </c>
      <c r="H14" s="40" t="s">
        <v>311</v>
      </c>
      <c r="I14" s="40" t="s">
        <v>312</v>
      </c>
      <c r="J14" s="51" t="s">
        <v>327</v>
      </c>
    </row>
    <row r="15" ht="42" customHeight="true" spans="1:10">
      <c r="A15" s="23" t="s">
        <v>272</v>
      </c>
      <c r="B15" s="22" t="s">
        <v>328</v>
      </c>
      <c r="C15" s="22"/>
      <c r="D15" s="22"/>
      <c r="E15" s="22"/>
      <c r="F15" s="22"/>
      <c r="G15" s="22"/>
      <c r="H15" s="22"/>
      <c r="I15" s="22"/>
      <c r="J15" s="22"/>
    </row>
    <row r="16" ht="20.25" customHeight="true" spans="1:10">
      <c r="A16" s="22"/>
      <c r="B16" s="22"/>
      <c r="C16" s="22" t="s">
        <v>306</v>
      </c>
      <c r="D16" s="49" t="s">
        <v>307</v>
      </c>
      <c r="E16" s="51" t="s">
        <v>329</v>
      </c>
      <c r="F16" s="40" t="s">
        <v>330</v>
      </c>
      <c r="G16" s="25" t="s">
        <v>45</v>
      </c>
      <c r="H16" s="40" t="s">
        <v>331</v>
      </c>
      <c r="I16" s="40" t="s">
        <v>312</v>
      </c>
      <c r="J16" s="51" t="s">
        <v>332</v>
      </c>
    </row>
    <row r="17" ht="20.25" customHeight="true" spans="1:10">
      <c r="A17" s="22"/>
      <c r="B17" s="22"/>
      <c r="C17" s="22" t="s">
        <v>306</v>
      </c>
      <c r="D17" s="49" t="s">
        <v>307</v>
      </c>
      <c r="E17" s="51" t="s">
        <v>333</v>
      </c>
      <c r="F17" s="40" t="s">
        <v>309</v>
      </c>
      <c r="G17" s="25" t="s">
        <v>310</v>
      </c>
      <c r="H17" s="40" t="s">
        <v>311</v>
      </c>
      <c r="I17" s="40" t="s">
        <v>312</v>
      </c>
      <c r="J17" s="51" t="s">
        <v>334</v>
      </c>
    </row>
    <row r="18" ht="20.25" customHeight="true" spans="1:10">
      <c r="A18" s="22"/>
      <c r="B18" s="22"/>
      <c r="C18" s="22" t="s">
        <v>306</v>
      </c>
      <c r="D18" s="49" t="s">
        <v>317</v>
      </c>
      <c r="E18" s="51" t="s">
        <v>335</v>
      </c>
      <c r="F18" s="40" t="s">
        <v>309</v>
      </c>
      <c r="G18" s="25" t="s">
        <v>310</v>
      </c>
      <c r="H18" s="40" t="s">
        <v>311</v>
      </c>
      <c r="I18" s="40" t="s">
        <v>312</v>
      </c>
      <c r="J18" s="51" t="s">
        <v>336</v>
      </c>
    </row>
    <row r="19" ht="20.25" customHeight="true" spans="1:10">
      <c r="A19" s="22"/>
      <c r="B19" s="22"/>
      <c r="C19" s="22" t="s">
        <v>320</v>
      </c>
      <c r="D19" s="49" t="s">
        <v>321</v>
      </c>
      <c r="E19" s="51" t="s">
        <v>337</v>
      </c>
      <c r="F19" s="40" t="s">
        <v>309</v>
      </c>
      <c r="G19" s="25" t="s">
        <v>310</v>
      </c>
      <c r="H19" s="40" t="s">
        <v>311</v>
      </c>
      <c r="I19" s="40" t="s">
        <v>312</v>
      </c>
      <c r="J19" s="51" t="s">
        <v>334</v>
      </c>
    </row>
    <row r="20" ht="20.25" customHeight="true" spans="1:10">
      <c r="A20" s="22"/>
      <c r="B20" s="22"/>
      <c r="C20" s="22" t="s">
        <v>324</v>
      </c>
      <c r="D20" s="49" t="s">
        <v>325</v>
      </c>
      <c r="E20" s="51" t="s">
        <v>338</v>
      </c>
      <c r="F20" s="40" t="s">
        <v>309</v>
      </c>
      <c r="G20" s="25" t="s">
        <v>310</v>
      </c>
      <c r="H20" s="40" t="s">
        <v>311</v>
      </c>
      <c r="I20" s="40" t="s">
        <v>312</v>
      </c>
      <c r="J20" s="51" t="s">
        <v>339</v>
      </c>
    </row>
    <row r="21" ht="20.25" customHeight="true" spans="1:10">
      <c r="A21" s="22"/>
      <c r="B21" s="22"/>
      <c r="C21" s="22" t="s">
        <v>324</v>
      </c>
      <c r="D21" s="49" t="s">
        <v>325</v>
      </c>
      <c r="E21" s="51" t="s">
        <v>340</v>
      </c>
      <c r="F21" s="40" t="s">
        <v>309</v>
      </c>
      <c r="G21" s="25" t="s">
        <v>310</v>
      </c>
      <c r="H21" s="40" t="s">
        <v>311</v>
      </c>
      <c r="I21" s="40" t="s">
        <v>312</v>
      </c>
      <c r="J21" s="51" t="s">
        <v>341</v>
      </c>
    </row>
    <row r="22" ht="20.25" customHeight="true" spans="1:10">
      <c r="A22" s="23" t="s">
        <v>279</v>
      </c>
      <c r="B22" s="22" t="s">
        <v>342</v>
      </c>
      <c r="C22" s="22"/>
      <c r="D22" s="22"/>
      <c r="E22" s="22"/>
      <c r="F22" s="22"/>
      <c r="G22" s="22"/>
      <c r="H22" s="22"/>
      <c r="I22" s="22"/>
      <c r="J22" s="22"/>
    </row>
    <row r="23" ht="20.25" customHeight="true" spans="1:10">
      <c r="A23" s="22"/>
      <c r="B23" s="22"/>
      <c r="C23" s="22" t="s">
        <v>306</v>
      </c>
      <c r="D23" s="49" t="s">
        <v>307</v>
      </c>
      <c r="E23" s="51" t="s">
        <v>343</v>
      </c>
      <c r="F23" s="40" t="s">
        <v>309</v>
      </c>
      <c r="G23" s="25" t="s">
        <v>310</v>
      </c>
      <c r="H23" s="40" t="s">
        <v>311</v>
      </c>
      <c r="I23" s="40" t="s">
        <v>312</v>
      </c>
      <c r="J23" s="51" t="s">
        <v>344</v>
      </c>
    </row>
    <row r="24" ht="20.25" customHeight="true" spans="1:10">
      <c r="A24" s="22"/>
      <c r="B24" s="22"/>
      <c r="C24" s="22" t="s">
        <v>306</v>
      </c>
      <c r="D24" s="49" t="s">
        <v>314</v>
      </c>
      <c r="E24" s="51" t="s">
        <v>345</v>
      </c>
      <c r="F24" s="40" t="s">
        <v>309</v>
      </c>
      <c r="G24" s="25" t="s">
        <v>310</v>
      </c>
      <c r="H24" s="40" t="s">
        <v>311</v>
      </c>
      <c r="I24" s="40" t="s">
        <v>312</v>
      </c>
      <c r="J24" s="51" t="s">
        <v>346</v>
      </c>
    </row>
    <row r="25" ht="20.25" customHeight="true" spans="1:10">
      <c r="A25" s="22"/>
      <c r="B25" s="22"/>
      <c r="C25" s="22" t="s">
        <v>306</v>
      </c>
      <c r="D25" s="49" t="s">
        <v>317</v>
      </c>
      <c r="E25" s="51" t="s">
        <v>347</v>
      </c>
      <c r="F25" s="40" t="s">
        <v>309</v>
      </c>
      <c r="G25" s="25" t="s">
        <v>310</v>
      </c>
      <c r="H25" s="40" t="s">
        <v>311</v>
      </c>
      <c r="I25" s="40" t="s">
        <v>312</v>
      </c>
      <c r="J25" s="51" t="s">
        <v>348</v>
      </c>
    </row>
    <row r="26" ht="20.25" customHeight="true" spans="1:10">
      <c r="A26" s="22"/>
      <c r="B26" s="22"/>
      <c r="C26" s="22" t="s">
        <v>320</v>
      </c>
      <c r="D26" s="49" t="s">
        <v>321</v>
      </c>
      <c r="E26" s="51" t="s">
        <v>337</v>
      </c>
      <c r="F26" s="40" t="s">
        <v>309</v>
      </c>
      <c r="G26" s="25" t="s">
        <v>310</v>
      </c>
      <c r="H26" s="40" t="s">
        <v>311</v>
      </c>
      <c r="I26" s="40" t="s">
        <v>312</v>
      </c>
      <c r="J26" s="51" t="s">
        <v>349</v>
      </c>
    </row>
    <row r="27" ht="20.25" customHeight="true" spans="1:10">
      <c r="A27" s="22"/>
      <c r="B27" s="22"/>
      <c r="C27" s="22" t="s">
        <v>324</v>
      </c>
      <c r="D27" s="49" t="s">
        <v>325</v>
      </c>
      <c r="E27" s="51" t="s">
        <v>350</v>
      </c>
      <c r="F27" s="40" t="s">
        <v>309</v>
      </c>
      <c r="G27" s="25" t="s">
        <v>310</v>
      </c>
      <c r="H27" s="40" t="s">
        <v>311</v>
      </c>
      <c r="I27" s="40" t="s">
        <v>312</v>
      </c>
      <c r="J27" s="51" t="s">
        <v>351</v>
      </c>
    </row>
    <row r="28" ht="20.25" customHeight="true" spans="1:10">
      <c r="A28" s="23" t="s">
        <v>264</v>
      </c>
      <c r="B28" s="22" t="s">
        <v>352</v>
      </c>
      <c r="C28" s="22"/>
      <c r="D28" s="22"/>
      <c r="E28" s="22"/>
      <c r="F28" s="22"/>
      <c r="G28" s="22"/>
      <c r="H28" s="22"/>
      <c r="I28" s="22"/>
      <c r="J28" s="22"/>
    </row>
    <row r="29" ht="20.25" customHeight="true" spans="1:10">
      <c r="A29" s="22"/>
      <c r="B29" s="22"/>
      <c r="C29" s="22" t="s">
        <v>306</v>
      </c>
      <c r="D29" s="49" t="s">
        <v>307</v>
      </c>
      <c r="E29" s="51" t="s">
        <v>353</v>
      </c>
      <c r="F29" s="40" t="s">
        <v>330</v>
      </c>
      <c r="G29" s="25" t="s">
        <v>46</v>
      </c>
      <c r="H29" s="40" t="s">
        <v>331</v>
      </c>
      <c r="I29" s="40" t="s">
        <v>312</v>
      </c>
      <c r="J29" s="51" t="s">
        <v>354</v>
      </c>
    </row>
    <row r="30" ht="20.25" customHeight="true" spans="1:10">
      <c r="A30" s="22"/>
      <c r="B30" s="22"/>
      <c r="C30" s="22" t="s">
        <v>306</v>
      </c>
      <c r="D30" s="49" t="s">
        <v>307</v>
      </c>
      <c r="E30" s="51" t="s">
        <v>333</v>
      </c>
      <c r="F30" s="40" t="s">
        <v>309</v>
      </c>
      <c r="G30" s="25" t="s">
        <v>310</v>
      </c>
      <c r="H30" s="40" t="s">
        <v>311</v>
      </c>
      <c r="I30" s="40" t="s">
        <v>312</v>
      </c>
      <c r="J30" s="51" t="s">
        <v>355</v>
      </c>
    </row>
    <row r="31" ht="20.25" customHeight="true" spans="1:10">
      <c r="A31" s="22"/>
      <c r="B31" s="22"/>
      <c r="C31" s="22" t="s">
        <v>306</v>
      </c>
      <c r="D31" s="49" t="s">
        <v>356</v>
      </c>
      <c r="E31" s="51" t="s">
        <v>357</v>
      </c>
      <c r="F31" s="40" t="s">
        <v>330</v>
      </c>
      <c r="G31" s="25" t="s">
        <v>358</v>
      </c>
      <c r="H31" s="40" t="s">
        <v>359</v>
      </c>
      <c r="I31" s="40" t="s">
        <v>312</v>
      </c>
      <c r="J31" s="51" t="s">
        <v>360</v>
      </c>
    </row>
    <row r="32" ht="20.25" customHeight="true" spans="1:10">
      <c r="A32" s="22"/>
      <c r="B32" s="22"/>
      <c r="C32" s="22" t="s">
        <v>320</v>
      </c>
      <c r="D32" s="49" t="s">
        <v>361</v>
      </c>
      <c r="E32" s="51" t="s">
        <v>362</v>
      </c>
      <c r="F32" s="40" t="s">
        <v>309</v>
      </c>
      <c r="G32" s="25" t="s">
        <v>310</v>
      </c>
      <c r="H32" s="40" t="s">
        <v>311</v>
      </c>
      <c r="I32" s="40" t="s">
        <v>312</v>
      </c>
      <c r="J32" s="51" t="s">
        <v>363</v>
      </c>
    </row>
    <row r="33" ht="20.25" customHeight="true" spans="1:10">
      <c r="A33" s="22"/>
      <c r="B33" s="22"/>
      <c r="C33" s="22" t="s">
        <v>324</v>
      </c>
      <c r="D33" s="49" t="s">
        <v>325</v>
      </c>
      <c r="E33" s="51" t="s">
        <v>350</v>
      </c>
      <c r="F33" s="40" t="s">
        <v>309</v>
      </c>
      <c r="G33" s="25" t="s">
        <v>310</v>
      </c>
      <c r="H33" s="40" t="s">
        <v>311</v>
      </c>
      <c r="I33" s="40" t="s">
        <v>312</v>
      </c>
      <c r="J33" s="51" t="s">
        <v>341</v>
      </c>
    </row>
    <row r="34" ht="20.25" customHeight="true" spans="1:10">
      <c r="A34" s="23" t="s">
        <v>274</v>
      </c>
      <c r="B34" s="22" t="s">
        <v>364</v>
      </c>
      <c r="C34" s="22"/>
      <c r="D34" s="22"/>
      <c r="E34" s="22"/>
      <c r="F34" s="22"/>
      <c r="G34" s="22"/>
      <c r="H34" s="22"/>
      <c r="I34" s="22"/>
      <c r="J34" s="22"/>
    </row>
    <row r="35" ht="20.25" customHeight="true" spans="1:10">
      <c r="A35" s="22"/>
      <c r="B35" s="22"/>
      <c r="C35" s="22" t="s">
        <v>306</v>
      </c>
      <c r="D35" s="49" t="s">
        <v>307</v>
      </c>
      <c r="E35" s="51" t="s">
        <v>365</v>
      </c>
      <c r="F35" s="40" t="s">
        <v>309</v>
      </c>
      <c r="G35" s="25" t="s">
        <v>366</v>
      </c>
      <c r="H35" s="40" t="s">
        <v>311</v>
      </c>
      <c r="I35" s="40" t="s">
        <v>312</v>
      </c>
      <c r="J35" s="51" t="s">
        <v>367</v>
      </c>
    </row>
    <row r="36" ht="20.25" customHeight="true" spans="1:10">
      <c r="A36" s="22"/>
      <c r="B36" s="22"/>
      <c r="C36" s="22" t="s">
        <v>306</v>
      </c>
      <c r="D36" s="49" t="s">
        <v>307</v>
      </c>
      <c r="E36" s="51" t="s">
        <v>368</v>
      </c>
      <c r="F36" s="40" t="s">
        <v>309</v>
      </c>
      <c r="G36" s="25" t="s">
        <v>47</v>
      </c>
      <c r="H36" s="40" t="s">
        <v>369</v>
      </c>
      <c r="I36" s="40" t="s">
        <v>312</v>
      </c>
      <c r="J36" s="51" t="s">
        <v>370</v>
      </c>
    </row>
    <row r="37" ht="20.25" customHeight="true" spans="1:10">
      <c r="A37" s="22"/>
      <c r="B37" s="22"/>
      <c r="C37" s="22" t="s">
        <v>306</v>
      </c>
      <c r="D37" s="49" t="s">
        <v>356</v>
      </c>
      <c r="E37" s="51" t="s">
        <v>357</v>
      </c>
      <c r="F37" s="40" t="s">
        <v>371</v>
      </c>
      <c r="G37" s="25" t="s">
        <v>310</v>
      </c>
      <c r="H37" s="40" t="s">
        <v>311</v>
      </c>
      <c r="I37" s="40" t="s">
        <v>312</v>
      </c>
      <c r="J37" s="51" t="s">
        <v>372</v>
      </c>
    </row>
    <row r="38" ht="20.25" customHeight="true" spans="1:10">
      <c r="A38" s="22"/>
      <c r="B38" s="22"/>
      <c r="C38" s="22" t="s">
        <v>320</v>
      </c>
      <c r="D38" s="49" t="s">
        <v>373</v>
      </c>
      <c r="E38" s="51" t="s">
        <v>374</v>
      </c>
      <c r="F38" s="40" t="s">
        <v>371</v>
      </c>
      <c r="G38" s="25" t="s">
        <v>375</v>
      </c>
      <c r="H38" s="40" t="s">
        <v>376</v>
      </c>
      <c r="I38" s="40" t="s">
        <v>312</v>
      </c>
      <c r="J38" s="51" t="s">
        <v>377</v>
      </c>
    </row>
    <row r="39" ht="20.25" customHeight="true" spans="1:10">
      <c r="A39" s="22"/>
      <c r="B39" s="22"/>
      <c r="C39" s="22" t="s">
        <v>324</v>
      </c>
      <c r="D39" s="49" t="s">
        <v>325</v>
      </c>
      <c r="E39" s="51" t="s">
        <v>378</v>
      </c>
      <c r="F39" s="40" t="s">
        <v>309</v>
      </c>
      <c r="G39" s="25" t="s">
        <v>366</v>
      </c>
      <c r="H39" s="40" t="s">
        <v>311</v>
      </c>
      <c r="I39" s="40" t="s">
        <v>312</v>
      </c>
      <c r="J39" s="51" t="s">
        <v>379</v>
      </c>
    </row>
    <row r="40" ht="20.25" customHeight="true" spans="1:10">
      <c r="A40" s="22" t="s">
        <v>58</v>
      </c>
      <c r="B40" s="22"/>
      <c r="C40" s="22"/>
      <c r="D40" s="22"/>
      <c r="E40" s="22"/>
      <c r="F40" s="22"/>
      <c r="G40" s="22"/>
      <c r="H40" s="22"/>
      <c r="I40" s="22"/>
      <c r="J40" s="22"/>
    </row>
    <row r="41" ht="40" customHeight="true" spans="1:10">
      <c r="A41" s="23" t="s">
        <v>289</v>
      </c>
      <c r="B41" s="50" t="s">
        <v>380</v>
      </c>
      <c r="C41" s="22"/>
      <c r="D41" s="22"/>
      <c r="E41" s="22"/>
      <c r="F41" s="22"/>
      <c r="G41" s="22"/>
      <c r="H41" s="22"/>
      <c r="I41" s="22"/>
      <c r="J41" s="22"/>
    </row>
    <row r="42" ht="20.25" customHeight="true" spans="1:10">
      <c r="A42" s="22"/>
      <c r="B42" s="22"/>
      <c r="C42" s="22" t="s">
        <v>306</v>
      </c>
      <c r="D42" s="49" t="s">
        <v>307</v>
      </c>
      <c r="E42" s="51" t="s">
        <v>381</v>
      </c>
      <c r="F42" s="40" t="s">
        <v>330</v>
      </c>
      <c r="G42" s="25" t="s">
        <v>382</v>
      </c>
      <c r="H42" s="40" t="s">
        <v>311</v>
      </c>
      <c r="I42" s="40" t="s">
        <v>312</v>
      </c>
      <c r="J42" s="51" t="s">
        <v>383</v>
      </c>
    </row>
    <row r="43" ht="20.25" customHeight="true" spans="1:10">
      <c r="A43" s="22"/>
      <c r="B43" s="22"/>
      <c r="C43" s="22" t="s">
        <v>306</v>
      </c>
      <c r="D43" s="49" t="s">
        <v>307</v>
      </c>
      <c r="E43" s="51" t="s">
        <v>384</v>
      </c>
      <c r="F43" s="40" t="s">
        <v>330</v>
      </c>
      <c r="G43" s="25" t="s">
        <v>382</v>
      </c>
      <c r="H43" s="40" t="s">
        <v>331</v>
      </c>
      <c r="I43" s="40" t="s">
        <v>312</v>
      </c>
      <c r="J43" s="51" t="s">
        <v>383</v>
      </c>
    </row>
    <row r="44" ht="20.25" customHeight="true" spans="1:10">
      <c r="A44" s="22"/>
      <c r="B44" s="22"/>
      <c r="C44" s="22" t="s">
        <v>306</v>
      </c>
      <c r="D44" s="49" t="s">
        <v>307</v>
      </c>
      <c r="E44" s="51" t="s">
        <v>385</v>
      </c>
      <c r="F44" s="40" t="s">
        <v>330</v>
      </c>
      <c r="G44" s="25" t="s">
        <v>382</v>
      </c>
      <c r="H44" s="40" t="s">
        <v>311</v>
      </c>
      <c r="I44" s="40" t="s">
        <v>312</v>
      </c>
      <c r="J44" s="51" t="s">
        <v>383</v>
      </c>
    </row>
    <row r="45" ht="20.25" customHeight="true" spans="1:10">
      <c r="A45" s="22"/>
      <c r="B45" s="22"/>
      <c r="C45" s="22" t="s">
        <v>306</v>
      </c>
      <c r="D45" s="49" t="s">
        <v>314</v>
      </c>
      <c r="E45" s="51" t="s">
        <v>386</v>
      </c>
      <c r="F45" s="40" t="s">
        <v>330</v>
      </c>
      <c r="G45" s="25" t="s">
        <v>387</v>
      </c>
      <c r="H45" s="40" t="s">
        <v>388</v>
      </c>
      <c r="I45" s="40" t="s">
        <v>312</v>
      </c>
      <c r="J45" s="51" t="s">
        <v>383</v>
      </c>
    </row>
    <row r="46" ht="20.25" customHeight="true" spans="1:10">
      <c r="A46" s="22"/>
      <c r="B46" s="22"/>
      <c r="C46" s="22" t="s">
        <v>306</v>
      </c>
      <c r="D46" s="49" t="s">
        <v>317</v>
      </c>
      <c r="E46" s="51" t="s">
        <v>389</v>
      </c>
      <c r="F46" s="40" t="s">
        <v>330</v>
      </c>
      <c r="G46" s="25" t="s">
        <v>382</v>
      </c>
      <c r="H46" s="40" t="s">
        <v>311</v>
      </c>
      <c r="I46" s="40" t="s">
        <v>312</v>
      </c>
      <c r="J46" s="51" t="s">
        <v>383</v>
      </c>
    </row>
    <row r="47" ht="20.25" customHeight="true" spans="1:10">
      <c r="A47" s="22"/>
      <c r="B47" s="22"/>
      <c r="C47" s="22" t="s">
        <v>306</v>
      </c>
      <c r="D47" s="49" t="s">
        <v>356</v>
      </c>
      <c r="E47" s="51" t="s">
        <v>357</v>
      </c>
      <c r="F47" s="40" t="s">
        <v>330</v>
      </c>
      <c r="G47" s="25" t="s">
        <v>390</v>
      </c>
      <c r="H47" s="40" t="s">
        <v>359</v>
      </c>
      <c r="I47" s="40" t="s">
        <v>312</v>
      </c>
      <c r="J47" s="51" t="s">
        <v>383</v>
      </c>
    </row>
    <row r="48" ht="20.25" customHeight="true" spans="1:10">
      <c r="A48" s="22"/>
      <c r="B48" s="22"/>
      <c r="C48" s="22" t="s">
        <v>320</v>
      </c>
      <c r="D48" s="49" t="s">
        <v>361</v>
      </c>
      <c r="E48" s="51" t="s">
        <v>391</v>
      </c>
      <c r="F48" s="40" t="s">
        <v>330</v>
      </c>
      <c r="G48" s="25" t="s">
        <v>382</v>
      </c>
      <c r="H48" s="40" t="s">
        <v>311</v>
      </c>
      <c r="I48" s="40" t="s">
        <v>312</v>
      </c>
      <c r="J48" s="51" t="s">
        <v>383</v>
      </c>
    </row>
    <row r="49" ht="20.25" customHeight="true" spans="1:10">
      <c r="A49" s="22"/>
      <c r="B49" s="22"/>
      <c r="C49" s="22" t="s">
        <v>320</v>
      </c>
      <c r="D49" s="49" t="s">
        <v>392</v>
      </c>
      <c r="E49" s="51" t="s">
        <v>393</v>
      </c>
      <c r="F49" s="40" t="s">
        <v>330</v>
      </c>
      <c r="G49" s="25" t="s">
        <v>382</v>
      </c>
      <c r="H49" s="40" t="s">
        <v>311</v>
      </c>
      <c r="I49" s="40" t="s">
        <v>312</v>
      </c>
      <c r="J49" s="51" t="s">
        <v>383</v>
      </c>
    </row>
    <row r="50" ht="20.25" customHeight="true" spans="1:10">
      <c r="A50" s="22"/>
      <c r="B50" s="22"/>
      <c r="C50" s="22" t="s">
        <v>324</v>
      </c>
      <c r="D50" s="49" t="s">
        <v>325</v>
      </c>
      <c r="E50" s="51" t="s">
        <v>394</v>
      </c>
      <c r="F50" s="40" t="s">
        <v>330</v>
      </c>
      <c r="G50" s="25" t="s">
        <v>382</v>
      </c>
      <c r="H50" s="40" t="s">
        <v>311</v>
      </c>
      <c r="I50" s="40" t="s">
        <v>312</v>
      </c>
      <c r="J50" s="51" t="s">
        <v>383</v>
      </c>
    </row>
    <row r="51" ht="20.25" customHeight="true" spans="1:10">
      <c r="A51" s="23" t="s">
        <v>291</v>
      </c>
      <c r="B51" s="22" t="s">
        <v>395</v>
      </c>
      <c r="C51" s="22"/>
      <c r="D51" s="22"/>
      <c r="E51" s="22"/>
      <c r="F51" s="22"/>
      <c r="G51" s="22"/>
      <c r="H51" s="22"/>
      <c r="I51" s="22"/>
      <c r="J51" s="22"/>
    </row>
    <row r="52" ht="20.25" customHeight="true" spans="1:10">
      <c r="A52" s="22"/>
      <c r="B52" s="22"/>
      <c r="C52" s="22" t="s">
        <v>306</v>
      </c>
      <c r="D52" s="49" t="s">
        <v>307</v>
      </c>
      <c r="E52" s="51" t="s">
        <v>396</v>
      </c>
      <c r="F52" s="40" t="s">
        <v>330</v>
      </c>
      <c r="G52" s="25" t="s">
        <v>47</v>
      </c>
      <c r="H52" s="40" t="s">
        <v>331</v>
      </c>
      <c r="I52" s="40" t="s">
        <v>312</v>
      </c>
      <c r="J52" s="51" t="s">
        <v>397</v>
      </c>
    </row>
    <row r="53" ht="20.25" customHeight="true" spans="1:10">
      <c r="A53" s="22"/>
      <c r="B53" s="22"/>
      <c r="C53" s="22" t="s">
        <v>306</v>
      </c>
      <c r="D53" s="49" t="s">
        <v>314</v>
      </c>
      <c r="E53" s="51" t="s">
        <v>398</v>
      </c>
      <c r="F53" s="40" t="s">
        <v>309</v>
      </c>
      <c r="G53" s="25" t="s">
        <v>382</v>
      </c>
      <c r="H53" s="40" t="s">
        <v>311</v>
      </c>
      <c r="I53" s="40" t="s">
        <v>312</v>
      </c>
      <c r="J53" s="51" t="s">
        <v>399</v>
      </c>
    </row>
    <row r="54" ht="20.25" customHeight="true" spans="1:10">
      <c r="A54" s="22"/>
      <c r="B54" s="22"/>
      <c r="C54" s="22" t="s">
        <v>306</v>
      </c>
      <c r="D54" s="49" t="s">
        <v>317</v>
      </c>
      <c r="E54" s="51" t="s">
        <v>400</v>
      </c>
      <c r="F54" s="40" t="s">
        <v>330</v>
      </c>
      <c r="G54" s="25" t="s">
        <v>45</v>
      </c>
      <c r="H54" s="40" t="s">
        <v>401</v>
      </c>
      <c r="I54" s="40" t="s">
        <v>312</v>
      </c>
      <c r="J54" s="51" t="s">
        <v>402</v>
      </c>
    </row>
    <row r="55" ht="20.25" customHeight="true" spans="1:10">
      <c r="A55" s="22"/>
      <c r="B55" s="22"/>
      <c r="C55" s="22" t="s">
        <v>320</v>
      </c>
      <c r="D55" s="49" t="s">
        <v>361</v>
      </c>
      <c r="E55" s="51" t="s">
        <v>403</v>
      </c>
      <c r="F55" s="40" t="s">
        <v>309</v>
      </c>
      <c r="G55" s="25" t="s">
        <v>382</v>
      </c>
      <c r="H55" s="40" t="s">
        <v>311</v>
      </c>
      <c r="I55" s="40" t="s">
        <v>312</v>
      </c>
      <c r="J55" s="51" t="s">
        <v>404</v>
      </c>
    </row>
    <row r="56" ht="20.25" customHeight="true" spans="1:10">
      <c r="A56" s="22"/>
      <c r="B56" s="22"/>
      <c r="C56" s="22" t="s">
        <v>320</v>
      </c>
      <c r="D56" s="49" t="s">
        <v>321</v>
      </c>
      <c r="E56" s="51" t="s">
        <v>405</v>
      </c>
      <c r="F56" s="40" t="s">
        <v>330</v>
      </c>
      <c r="G56" s="25" t="s">
        <v>45</v>
      </c>
      <c r="H56" s="40" t="s">
        <v>369</v>
      </c>
      <c r="I56" s="40" t="s">
        <v>312</v>
      </c>
      <c r="J56" s="51" t="s">
        <v>406</v>
      </c>
    </row>
    <row r="57" ht="20.25" customHeight="true" spans="1:10">
      <c r="A57" s="22"/>
      <c r="B57" s="22"/>
      <c r="C57" s="22" t="s">
        <v>324</v>
      </c>
      <c r="D57" s="49" t="s">
        <v>325</v>
      </c>
      <c r="E57" s="51" t="s">
        <v>407</v>
      </c>
      <c r="F57" s="40" t="s">
        <v>309</v>
      </c>
      <c r="G57" s="25" t="s">
        <v>382</v>
      </c>
      <c r="H57" s="40" t="s">
        <v>311</v>
      </c>
      <c r="I57" s="40" t="s">
        <v>312</v>
      </c>
      <c r="J57" s="51" t="s">
        <v>408</v>
      </c>
    </row>
    <row r="58" ht="20.25" customHeight="true" spans="1:10">
      <c r="A58" s="23" t="s">
        <v>287</v>
      </c>
      <c r="B58" s="22" t="s">
        <v>409</v>
      </c>
      <c r="C58" s="22"/>
      <c r="D58" s="22"/>
      <c r="E58" s="22"/>
      <c r="F58" s="22"/>
      <c r="G58" s="22"/>
      <c r="H58" s="22"/>
      <c r="I58" s="22"/>
      <c r="J58" s="22"/>
    </row>
    <row r="59" ht="20.25" customHeight="true" spans="1:10">
      <c r="A59" s="22"/>
      <c r="B59" s="22"/>
      <c r="C59" s="22" t="s">
        <v>306</v>
      </c>
      <c r="D59" s="49" t="s">
        <v>307</v>
      </c>
      <c r="E59" s="51" t="s">
        <v>381</v>
      </c>
      <c r="F59" s="40" t="s">
        <v>309</v>
      </c>
      <c r="G59" s="25" t="s">
        <v>382</v>
      </c>
      <c r="H59" s="40" t="s">
        <v>311</v>
      </c>
      <c r="I59" s="40" t="s">
        <v>312</v>
      </c>
      <c r="J59" s="51" t="s">
        <v>410</v>
      </c>
    </row>
    <row r="60" ht="20.25" customHeight="true" spans="1:10">
      <c r="A60" s="22"/>
      <c r="B60" s="22"/>
      <c r="C60" s="22" t="s">
        <v>306</v>
      </c>
      <c r="D60" s="49" t="s">
        <v>314</v>
      </c>
      <c r="E60" s="51" t="s">
        <v>411</v>
      </c>
      <c r="F60" s="40" t="s">
        <v>309</v>
      </c>
      <c r="G60" s="25" t="s">
        <v>366</v>
      </c>
      <c r="H60" s="40" t="s">
        <v>311</v>
      </c>
      <c r="I60" s="40" t="s">
        <v>312</v>
      </c>
      <c r="J60" s="51" t="s">
        <v>412</v>
      </c>
    </row>
    <row r="61" ht="20.25" customHeight="true" spans="1:10">
      <c r="A61" s="22"/>
      <c r="B61" s="22"/>
      <c r="C61" s="22" t="s">
        <v>306</v>
      </c>
      <c r="D61" s="49" t="s">
        <v>317</v>
      </c>
      <c r="E61" s="51" t="s">
        <v>400</v>
      </c>
      <c r="F61" s="40" t="s">
        <v>413</v>
      </c>
      <c r="G61" s="25" t="s">
        <v>414</v>
      </c>
      <c r="H61" s="40" t="s">
        <v>401</v>
      </c>
      <c r="I61" s="40" t="s">
        <v>312</v>
      </c>
      <c r="J61" s="51" t="s">
        <v>415</v>
      </c>
    </row>
    <row r="62" ht="20.25" customHeight="true" spans="1:10">
      <c r="A62" s="22"/>
      <c r="B62" s="22"/>
      <c r="C62" s="22" t="s">
        <v>320</v>
      </c>
      <c r="D62" s="49" t="s">
        <v>361</v>
      </c>
      <c r="E62" s="51" t="s">
        <v>416</v>
      </c>
      <c r="F62" s="40" t="s">
        <v>309</v>
      </c>
      <c r="G62" s="25" t="s">
        <v>366</v>
      </c>
      <c r="H62" s="40" t="s">
        <v>311</v>
      </c>
      <c r="I62" s="40" t="s">
        <v>312</v>
      </c>
      <c r="J62" s="51" t="s">
        <v>417</v>
      </c>
    </row>
    <row r="63" ht="20.25" customHeight="true" spans="1:10">
      <c r="A63" s="22"/>
      <c r="B63" s="22"/>
      <c r="C63" s="22" t="s">
        <v>324</v>
      </c>
      <c r="D63" s="49" t="s">
        <v>325</v>
      </c>
      <c r="E63" s="51" t="s">
        <v>418</v>
      </c>
      <c r="F63" s="40" t="s">
        <v>309</v>
      </c>
      <c r="G63" s="25" t="s">
        <v>366</v>
      </c>
      <c r="H63" s="40" t="s">
        <v>311</v>
      </c>
      <c r="I63" s="40" t="s">
        <v>312</v>
      </c>
      <c r="J63" s="51" t="s">
        <v>419</v>
      </c>
    </row>
    <row r="64" ht="20.25" customHeight="true" spans="1:10">
      <c r="A64" s="22" t="s">
        <v>60</v>
      </c>
      <c r="B64" s="22"/>
      <c r="C64" s="22"/>
      <c r="D64" s="22"/>
      <c r="E64" s="22"/>
      <c r="F64" s="22"/>
      <c r="G64" s="22"/>
      <c r="H64" s="22"/>
      <c r="I64" s="22"/>
      <c r="J64" s="22"/>
    </row>
    <row r="65" ht="20.25" customHeight="true" spans="1:10">
      <c r="A65" s="23" t="s">
        <v>285</v>
      </c>
      <c r="B65" s="50" t="s">
        <v>420</v>
      </c>
      <c r="C65" s="22"/>
      <c r="D65" s="22"/>
      <c r="E65" s="22"/>
      <c r="F65" s="22"/>
      <c r="G65" s="22"/>
      <c r="H65" s="22"/>
      <c r="I65" s="22"/>
      <c r="J65" s="22"/>
    </row>
    <row r="66" ht="20.25" customHeight="true" spans="1:10">
      <c r="A66" s="22"/>
      <c r="B66" s="22"/>
      <c r="C66" s="22" t="s">
        <v>306</v>
      </c>
      <c r="D66" s="49" t="s">
        <v>307</v>
      </c>
      <c r="E66" s="51" t="s">
        <v>421</v>
      </c>
      <c r="F66" s="40" t="s">
        <v>309</v>
      </c>
      <c r="G66" s="25" t="s">
        <v>422</v>
      </c>
      <c r="H66" s="40" t="s">
        <v>423</v>
      </c>
      <c r="I66" s="40" t="s">
        <v>312</v>
      </c>
      <c r="J66" s="51" t="s">
        <v>424</v>
      </c>
    </row>
    <row r="67" ht="20.25" customHeight="true" spans="1:10">
      <c r="A67" s="22"/>
      <c r="B67" s="22"/>
      <c r="C67" s="22" t="s">
        <v>306</v>
      </c>
      <c r="D67" s="49" t="s">
        <v>307</v>
      </c>
      <c r="E67" s="51" t="s">
        <v>425</v>
      </c>
      <c r="F67" s="40" t="s">
        <v>330</v>
      </c>
      <c r="G67" s="25" t="s">
        <v>382</v>
      </c>
      <c r="H67" s="40" t="s">
        <v>311</v>
      </c>
      <c r="I67" s="40" t="s">
        <v>312</v>
      </c>
      <c r="J67" s="51" t="s">
        <v>426</v>
      </c>
    </row>
    <row r="68" ht="20.25" customHeight="true" spans="1:10">
      <c r="A68" s="22"/>
      <c r="B68" s="22"/>
      <c r="C68" s="22" t="s">
        <v>306</v>
      </c>
      <c r="D68" s="49" t="s">
        <v>314</v>
      </c>
      <c r="E68" s="51" t="s">
        <v>427</v>
      </c>
      <c r="F68" s="40" t="s">
        <v>330</v>
      </c>
      <c r="G68" s="25" t="s">
        <v>382</v>
      </c>
      <c r="H68" s="40" t="s">
        <v>311</v>
      </c>
      <c r="I68" s="40" t="s">
        <v>428</v>
      </c>
      <c r="J68" s="51" t="s">
        <v>429</v>
      </c>
    </row>
    <row r="69" ht="20.25" customHeight="true" spans="1:10">
      <c r="A69" s="22"/>
      <c r="B69" s="22"/>
      <c r="C69" s="22" t="s">
        <v>320</v>
      </c>
      <c r="D69" s="49" t="s">
        <v>361</v>
      </c>
      <c r="E69" s="51" t="s">
        <v>430</v>
      </c>
      <c r="F69" s="40" t="s">
        <v>309</v>
      </c>
      <c r="G69" s="25" t="s">
        <v>431</v>
      </c>
      <c r="H69" s="40" t="s">
        <v>432</v>
      </c>
      <c r="I69" s="40" t="s">
        <v>312</v>
      </c>
      <c r="J69" s="51" t="s">
        <v>433</v>
      </c>
    </row>
    <row r="70" ht="20.25" customHeight="true" spans="1:10">
      <c r="A70" s="22"/>
      <c r="B70" s="22"/>
      <c r="C70" s="22" t="s">
        <v>324</v>
      </c>
      <c r="D70" s="49" t="s">
        <v>325</v>
      </c>
      <c r="E70" s="51" t="s">
        <v>434</v>
      </c>
      <c r="F70" s="40" t="s">
        <v>330</v>
      </c>
      <c r="G70" s="25" t="s">
        <v>366</v>
      </c>
      <c r="H70" s="40" t="s">
        <v>311</v>
      </c>
      <c r="I70" s="40" t="s">
        <v>428</v>
      </c>
      <c r="J70" s="51" t="s">
        <v>435</v>
      </c>
    </row>
  </sheetData>
  <mergeCells count="13">
    <mergeCell ref="A2:J2"/>
    <mergeCell ref="A3:J3"/>
    <mergeCell ref="A4:J4"/>
    <mergeCell ref="A5:A6"/>
    <mergeCell ref="B5:B6"/>
    <mergeCell ref="C5:C6"/>
    <mergeCell ref="D5:D6"/>
    <mergeCell ref="E5:E6"/>
    <mergeCell ref="F5:F6"/>
    <mergeCell ref="G5:G6"/>
    <mergeCell ref="H5:H6"/>
    <mergeCell ref="I5:I6"/>
    <mergeCell ref="J5:J6"/>
  </mergeCells>
  <pageMargins left="0.75" right="0.75" top="1" bottom="1" header="0.5" footer="0.5"/>
  <pageSetup paperSize="1"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清欢</cp:lastModifiedBy>
  <dcterms:created xsi:type="dcterms:W3CDTF">2025-02-09T11:35:00Z</dcterms:created>
  <dcterms:modified xsi:type="dcterms:W3CDTF">2025-05-06T14:56:35Z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3A123B4E679A4F4BA2EACEF356DAFD51_12</vt:lpwstr>
  </property>
  <property fmtid="{D5CDD505-2E9C-101B-9397-08002B2CF9AE}" pid="3" name="KSOProductBuildVer">
    <vt:lpwstr>2052-11.8.2.10251</vt:lpwstr>
  </property>
</Properties>
</file>