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<sst xmlns="http://schemas.openxmlformats.org/spreadsheetml/2006/main" count="1319" uniqueCount="465">
  <si>
    <t>预算01-1表</t>
  </si>
  <si>
    <t>2025年部门年财务收支预算总表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</si>
  <si>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</si>
  <si>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</si>
  <si>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</si>
  <si>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</si>
  <si>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</si>
  <si>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</si>
  <si>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</si>
  <si>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</si>
  <si>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</si>
  <si>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</si>
  <si>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</si>
  <si>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</si>
  <si>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</si>
  <si>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</si>
  <si>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</si>
  <si>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</si>
  <si>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</si>
  <si>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</si>
  <si>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</si>
  <si>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</si>
  <si>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</si>
  <si>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</si>
  <si>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</si>
  <si>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</si>
  <si>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</si>
  <si>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</si>
  <si>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</si>
  <si>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</si>
  <si>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</si>
  <si>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</si>
  <si>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</si>
  <si>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</si>
  <si>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</si>
  <si>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</si>
  <si>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</si>
  <si>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</si>
  <si>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</si>
  <si>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</si>
  <si>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</si>
  <si>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</si>
  <si>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</si>
  <si>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</si>
  <si>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</si>
  <si>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</si>
  <si>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</si>
  <si>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</si>
  <si>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</si>
  <si>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</si>
  <si>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</si>
  <si>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</si>
  <si>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</si>
  <si>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</si>
  <si>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188</t>
  </si>
  <si>
    <t>中共元江哈尼族彝族傣族自治县委组织部</t>
  </si>
  <si>
    <t>188001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</si>
  <si>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</si>
  <si>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</si>
  <si>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</si>
  <si>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</si>
  <si>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</si>
  <si>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</si>
  <si>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</si>
  <si>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</si>
  <si>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</si>
  <si>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</si>
  <si>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</si>
  <si>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</si>
  <si>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</si>
  <si>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</si>
  <si>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</si>
  <si>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</si>
  <si>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</si>
  <si>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</si>
  <si>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</si>
  <si>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</si>
  <si>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</si>
  <si>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</si>
  <si>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2013250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</si>
  <si>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</si>
  <si>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</si>
  <si>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</si>
  <si>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</si>
  <si>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</si>
  <si>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</si>
  <si>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</si>
  <si>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</si>
  <si>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</si>
  <si>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</si>
  <si>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</si>
  <si>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</si>
  <si>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</si>
  <si>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</si>
  <si>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</si>
  <si>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</si>
  <si>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</si>
  <si>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</si>
  <si>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</si>
  <si>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</si>
  <si>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</si>
  <si>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</si>
  <si>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</si>
  <si>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</si>
  <si>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</si>
  <si>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</si>
  <si>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</si>
  <si>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</si>
  <si>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</si>
  <si>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</si>
  <si>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</si>
  <si>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</si>
  <si>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</si>
  <si>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</si>
  <si>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</si>
  <si>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</si>
  <si>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</si>
  <si>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</si>
  <si>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</si>
  <si>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</si>
  <si>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</si>
  <si>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</si>
  <si>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</si>
  <si>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</si>
  <si>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</si>
  <si>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</si>
  <si>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</si>
  <si>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</si>
  <si>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</si>
  <si>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</si>
  <si>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</si>
  <si>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</si>
  <si>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</si>
  <si>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</si>
  <si>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</si>
  <si>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</si>
  <si>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</si>
  <si>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</si>
  <si>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</si>
  <si>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</si>
  <si>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</si>
  <si>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</si>
  <si>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</si>
  <si>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</si>
  <si>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</si>
  <si>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</si>
  <si>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</si>
  <si>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</si>
  <si>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</si>
  <si>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</si>
  <si>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</si>
  <si>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</si>
  <si>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</si>
  <si>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</si>
  <si>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</si>
  <si>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530428210000000016008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</si>
  <si>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</si>
  <si>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</si>
  <si>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</si>
  <si>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</si>
  <si>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</si>
  <si>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</si>
  <si>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</si>
  <si>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530428210000000016026</t>
  </si>
  <si>
    <t>事业人员支出工资</t>
  </si>
  <si>
    <t>30107</t>
  </si>
  <si>
    <t>绩效工资</t>
  </si>
  <si>
    <t>530428210000000016027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</si>
  <si>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</si>
  <si>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</si>
  <si>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</si>
  <si>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</si>
  <si>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</si>
  <si>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</si>
  <si>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</si>
  <si>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530428210000000016028</t>
  </si>
  <si>
    <t>30113</t>
  </si>
  <si>
    <t>530428210000000016031</t>
  </si>
  <si>
    <t>公车购置及运维费</t>
  </si>
  <si>
    <t>30231</t>
  </si>
  <si>
    <t>公务用车运行维护费</t>
  </si>
  <si>
    <t>530428210000000016033</t>
  </si>
  <si>
    <t>行政人员公务交通补贴</t>
  </si>
  <si>
    <t>30239</t>
  </si>
  <si>
    <t>其他交通费用</t>
  </si>
  <si>
    <t>530428210000000016034</t>
  </si>
  <si>
    <t>工会经费</t>
  </si>
  <si>
    <t>30228</t>
  </si>
  <si>
    <t>530428210000000016036</t>
  </si>
  <si>
    <t>一般公用经费</t>
  </si>
  <si>
    <t>30201</t>
  </si>
  <si>
    <t>办公费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</si>
  <si>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</si>
  <si>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</si>
  <si>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</si>
  <si>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</si>
  <si>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</si>
  <si>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</si>
  <si>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</si>
  <si>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</si>
  <si>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30216</t>
  </si>
  <si>
    <t>培训费</t>
  </si>
  <si>
    <t>30299</t>
  </si>
  <si>
    <t>其他商品和服务支出</t>
  </si>
  <si>
    <t>530428221100000361010</t>
  </si>
  <si>
    <t>30217</t>
  </si>
  <si>
    <t>530428231100001456836</t>
  </si>
  <si>
    <t>奖励性绩效工资</t>
  </si>
  <si>
    <t>530428231100001456840</t>
  </si>
  <si>
    <t>离退休生活补助</t>
  </si>
  <si>
    <t>30305</t>
  </si>
  <si>
    <t>生活补助</t>
  </si>
  <si>
    <t>530428231100001456842</t>
  </si>
  <si>
    <t>综合效能考核奖</t>
  </si>
  <si>
    <t>530428231100001456843</t>
  </si>
  <si>
    <t>福利费</t>
  </si>
  <si>
    <t>30229</t>
  </si>
  <si>
    <t>530428241100002345694</t>
  </si>
  <si>
    <t>离休干部特需经费</t>
  </si>
  <si>
    <t>30399</t>
  </si>
  <si>
    <t>其他对个人和家庭的补助</t>
  </si>
  <si>
    <t>530428241100002346414</t>
  </si>
  <si>
    <t>离退休干部公用经费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</si>
  <si>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</si>
  <si>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</si>
  <si>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</si>
  <si>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</si>
  <si>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</si>
  <si>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</si>
  <si>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</si>
  <si>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村（社区）干部意外伤害保险补助经费</t>
  </si>
  <si>
    <t>312 民生类</t>
  </si>
  <si>
    <t>530428251100003750400</t>
  </si>
  <si>
    <t>30311</t>
  </si>
  <si>
    <t>代缴社会保险费</t>
  </si>
  <si>
    <t>党建工作经费</t>
  </si>
  <si>
    <t>313 事业发展类</t>
  </si>
  <si>
    <t>530428231100001281170</t>
  </si>
  <si>
    <t>30213</t>
  </si>
  <si>
    <t>维修（护）费</t>
  </si>
  <si>
    <t>干部人事工作经费</t>
  </si>
  <si>
    <t>530428231100001280315</t>
  </si>
  <si>
    <t>30227</t>
  </si>
  <si>
    <t>委托业务费</t>
  </si>
  <si>
    <t>老干部工作经费</t>
  </si>
  <si>
    <t>530428231100001281417</t>
  </si>
  <si>
    <t>遗属生活补助经费</t>
  </si>
  <si>
    <t>530428241100002205461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</si>
  <si>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</si>
  <si>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</si>
  <si>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</si>
  <si>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</si>
  <si>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</si>
  <si>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</si>
  <si>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</si>
  <si>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</si>
  <si>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</si>
  <si>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</si>
  <si>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</si>
  <si>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</si>
  <si>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抓住“关键少数”，举办县内干部教育培训2期，组织全县500余名领导干部参加培训学习；全覆盖调研开展分析研判2次，大力发现正派、干事、干净的干部，及时调整干部，从重点一线选拔干部；强化组织关爱，看望住院领导干部；建立完善“元江籍在外人才库”，开展“青春归故里 学子家乡行”活动1次，吸引元江籍优秀大学生50人以上，激发大学生回乡干事创业热情；规范档案数字化管理，数字化干部人事档案300本以上。</t>
  </si>
  <si>
    <t>产出指标</t>
  </si>
  <si>
    <t>数量指标</t>
  </si>
  <si>
    <t>县内培训期数</t>
  </si>
  <si>
    <t>&gt;=</t>
  </si>
  <si>
    <t>期</t>
  </si>
  <si>
    <t>定量指标</t>
  </si>
  <si>
    <t>反映干部教育培训期数</t>
  </si>
  <si>
    <t>参加领导干部</t>
  </si>
  <si>
    <t>500</t>
  </si>
  <si>
    <t>人/人次</t>
  </si>
  <si>
    <t>反映参加培训的科级干部</t>
  </si>
  <si>
    <t>全覆盖调研单位</t>
  </si>
  <si>
    <t>67</t>
  </si>
  <si>
    <t>家</t>
  </si>
  <si>
    <t>反映分析研判覆盖单位</t>
  </si>
  <si>
    <t>大学生参加活动</t>
  </si>
  <si>
    <t>50</t>
  </si>
  <si>
    <t>人</t>
  </si>
  <si>
    <t>反映大学生参加活动人次</t>
  </si>
  <si>
    <t>扫描干部人事档案数量</t>
  </si>
  <si>
    <t>300</t>
  </si>
  <si>
    <t>本</t>
  </si>
  <si>
    <t>反映干部人事档案扫描数量</t>
  </si>
  <si>
    <t>质量指标</t>
  </si>
  <si>
    <t>培训合格率</t>
  </si>
  <si>
    <t>=</t>
  </si>
  <si>
    <t>95</t>
  </si>
  <si>
    <t>%</t>
  </si>
  <si>
    <t>定性指标</t>
  </si>
  <si>
    <t>反映培训质量</t>
  </si>
  <si>
    <t>时效指标</t>
  </si>
  <si>
    <t>完成时限</t>
  </si>
  <si>
    <t>2025年12月31日</t>
  </si>
  <si>
    <t>年-月-日</t>
  </si>
  <si>
    <t>反映该项目完成时限</t>
  </si>
  <si>
    <t>效益指标</t>
  </si>
  <si>
    <t>社会效益</t>
  </si>
  <si>
    <t>提升干部队伍素质</t>
  </si>
  <si>
    <t>提高履职能力</t>
  </si>
  <si>
    <t>反映干部队伍素质提升水平</t>
  </si>
  <si>
    <t>干部队伍结构更优</t>
  </si>
  <si>
    <t>提高班子战斗力</t>
  </si>
  <si>
    <t>反映班子战斗力提升水平</t>
  </si>
  <si>
    <t>满意度指标</t>
  </si>
  <si>
    <t>服务对象满意度</t>
  </si>
  <si>
    <t>群众满意度</t>
  </si>
  <si>
    <t>反映群众满意度</t>
  </si>
  <si>
    <t>全覆盖开展党支部分析研判和分类定级，延伸党组织触角；发挥已建立的3个两新组织党委作用，提高“两个覆盖”率，达到75%；常态化开展党群服务中心活动，覆盖人群达5000人，持续深化基层党建“四级联创”，年度达标率在30%以上；开展驻村工作队员培训2期，覆盖人次200人次，开展党员教育培训2期，覆盖党员人数约200人，提高党员知识水平和业务水平。</t>
  </si>
  <si>
    <t>服务两新组织数</t>
  </si>
  <si>
    <t>反映服务的两新组织个数</t>
  </si>
  <si>
    <t>开展活动次数</t>
  </si>
  <si>
    <t>次</t>
  </si>
  <si>
    <t>反映党群服务中心开展活动次数</t>
  </si>
  <si>
    <t>服务人次</t>
  </si>
  <si>
    <t>5000</t>
  </si>
  <si>
    <t>人次</t>
  </si>
  <si>
    <t>反映党群服务中心开展活动服务人次</t>
  </si>
  <si>
    <t>开展党员教育培训</t>
  </si>
  <si>
    <t>反映开展党员教育培训期数</t>
  </si>
  <si>
    <t>两个覆盖率</t>
  </si>
  <si>
    <t>75</t>
  </si>
  <si>
    <t>反映两个覆盖情况</t>
  </si>
  <si>
    <t>四级联创达标率</t>
  </si>
  <si>
    <t>30</t>
  </si>
  <si>
    <t>反映四级联创年度达标率</t>
  </si>
  <si>
    <t>&lt;=</t>
  </si>
  <si>
    <t>反映本项目完成时限</t>
  </si>
  <si>
    <t>提升基层党组织战斗力</t>
  </si>
  <si>
    <t>提升组织战斗力凝聚力</t>
  </si>
  <si>
    <t>反映基层党组织凝聚力战斗力情况</t>
  </si>
  <si>
    <t>对符合条件的15人发放遗属生活补助，每人每月1500元，帮助他们解决生活困难，提高遗属幸福感、安全感，降低上访率，2025年上访率保持为0%。通过资金补助，给遗属提供基本生活保障，保证他们的基本生活需求得到满足。降低他们面临的经济风险和生活压力，缓解他们心理负担，促进社会和谐稳定.</t>
  </si>
  <si>
    <t>发放人数</t>
  </si>
  <si>
    <t>15</t>
  </si>
  <si>
    <t>反映遗属补助领取人数</t>
  </si>
  <si>
    <t>发放次数</t>
  </si>
  <si>
    <t>12</t>
  </si>
  <si>
    <t>反映遗属补助发放次数</t>
  </si>
  <si>
    <t>遗属上访率</t>
  </si>
  <si>
    <t>0%</t>
  </si>
  <si>
    <t>遗属补助覆盖率</t>
  </si>
  <si>
    <t>100%</t>
  </si>
  <si>
    <t>反映遗属补助覆盖率</t>
  </si>
  <si>
    <t>资金补助年限</t>
  </si>
  <si>
    <t>2025.01.01-2025.12.31</t>
  </si>
  <si>
    <t>1.完成率=100%，得满分；2.完成率介于60%（含）至100%之间，完成率×指标分值；3.完成率＜60%，不得分。完成率=实际完成值/目标值*10</t>
  </si>
  <si>
    <t>促进遗属生活质量</t>
  </si>
  <si>
    <t>反映保障遗属人员生活情况</t>
  </si>
  <si>
    <t>补助对象的满意度</t>
  </si>
  <si>
    <t>90</t>
  </si>
  <si>
    <t>为10个乡镇（街道）、81个村（社区）的2900多名村组干部购买意外伤害保险，解决了村（社区）干部一线履职发生意外的后顾之忧，因意外事故上访的人数控制在3人以内，提高村组干部工作的积极性，认真完成上级下达工作任务，村办公司的收入在10万元以上。</t>
  </si>
  <si>
    <t>覆盖村（社区）</t>
  </si>
  <si>
    <t>81</t>
  </si>
  <si>
    <t>个</t>
  </si>
  <si>
    <t>覆盖村（社区）个数</t>
  </si>
  <si>
    <t>村组干部人数</t>
  </si>
  <si>
    <t>2900</t>
  </si>
  <si>
    <t>反映村组干部人数</t>
  </si>
  <si>
    <t>上访人数</t>
  </si>
  <si>
    <t>反映因意外事故上访人数</t>
  </si>
  <si>
    <t>项目完成实现</t>
  </si>
  <si>
    <t>2025.12.25</t>
  </si>
  <si>
    <t>反映项目完成时限</t>
  </si>
  <si>
    <t>成本指标</t>
  </si>
  <si>
    <t>经济成本指标</t>
  </si>
  <si>
    <t>200元/人.年</t>
  </si>
  <si>
    <t>元</t>
  </si>
  <si>
    <t>反映每人每年需要资金数额</t>
  </si>
  <si>
    <t>经济效益</t>
  </si>
  <si>
    <t>村办公司年收入</t>
  </si>
  <si>
    <t>10万元</t>
  </si>
  <si>
    <t>万元</t>
  </si>
  <si>
    <t>反映村办公司收入</t>
  </si>
  <si>
    <t>在各级党群服务中心设立“太阳城银龄服务站”推动资源共享；在县老年大学开设专业课程10余门，丰富老年人业余文化生活，实现老有所学、老有所乐，日均活动人数不少于200人次，；在春节、重阳节走访慰问离退休干部140人，增强老干部幸福感、安全感；贯彻干部荣誉退休制度，常态化开展走访活动；落实老干部待遇，为15名离休干部安排就近就地参观，鼓励老干部为经济社会发展建言献策。</t>
  </si>
  <si>
    <t>走访慰问人数</t>
  </si>
  <si>
    <t>140</t>
  </si>
  <si>
    <t>反映走访慰问离退休人数</t>
  </si>
  <si>
    <t>老年大学课程</t>
  </si>
  <si>
    <t>门</t>
  </si>
  <si>
    <t>反映老年大学开设课程专业数</t>
  </si>
  <si>
    <t>日均活动人数</t>
  </si>
  <si>
    <t>200</t>
  </si>
  <si>
    <t>老年日均大学活动人次</t>
  </si>
  <si>
    <t>意见建议数</t>
  </si>
  <si>
    <t>条</t>
  </si>
  <si>
    <t>反映老干部提出的意见建议数</t>
  </si>
  <si>
    <t>参观走访人数</t>
  </si>
  <si>
    <t>反映参观走访老干部人数</t>
  </si>
  <si>
    <t>提升老干部幸福感</t>
  </si>
  <si>
    <t>显著提升</t>
  </si>
  <si>
    <t>反映老干部幸福感提升情况</t>
  </si>
  <si>
    <t>老干部满意度</t>
  </si>
  <si>
    <t>反映老干部满意度</t>
  </si>
  <si>
    <t>预算06表</t>
  </si>
  <si>
    <t>2025年部门政府性基金预算支出预算表</t>
  </si>
  <si>
    <t>政府性基金预算支出</t>
  </si>
  <si>
    <t>备注：中共元江哈尼族彝族傣族自治县委组织部无政府性基金预算支出，故政府性基金预算支出预算表无数据。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</si>
  <si>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</si>
  <si>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</si>
  <si>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</si>
  <si>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</si>
  <si>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</si>
  <si>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</si>
  <si>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</si>
  <si>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</si>
  <si>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</si>
  <si>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</si>
  <si>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</si>
  <si>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</si>
  <si>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档案柜</t>
  </si>
  <si>
    <t>组</t>
  </si>
  <si>
    <t>除湿制冷一体机</t>
  </si>
  <si>
    <t>台</t>
  </si>
  <si>
    <t>物业费</t>
  </si>
  <si>
    <t>采购空调</t>
  </si>
  <si>
    <t>采购打印复印纸</t>
  </si>
  <si>
    <t>件</t>
  </si>
  <si>
    <t>加油费</t>
  </si>
  <si>
    <t>维修费</t>
  </si>
  <si>
    <t>车辆保险费</t>
  </si>
  <si>
    <t>辆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</si>
  <si>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</si>
  <si>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</si>
  <si>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</si>
  <si>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</si>
  <si>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</si>
  <si>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备注：中共元江哈尼族彝族傣族自治县委组织部无政府购买服务预算支出，故政府购买服务预算表无数据。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</si>
  <si>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</si>
  <si>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</si>
  <si>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</si>
  <si>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</si>
  <si>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</si>
  <si>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</si>
  <si>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</si>
  <si>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</si>
  <si>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</si>
  <si>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</si>
  <si>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</si>
  <si>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</si>
  <si>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</si>
  <si>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</si>
  <si>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</si>
  <si>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13</t>
  </si>
  <si>
    <t>14</t>
  </si>
  <si>
    <t>备注：中共元江哈尼族彝族傣族自治县委组织部无对下转移支付预算支出，故对下转移支付预算表无数据。</t>
  </si>
  <si>
    <t>预算09-2表</t>
  </si>
  <si>
    <t>2025年对下转移支付绩效目标表</t>
  </si>
  <si>
    <t>备注：中共元江哈尼族彝族傣族自治县委组织部无对下转移支付预算支出，故对下转移支付绩效目标表无数据。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</si>
  <si>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</si>
  <si>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</si>
  <si>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</si>
  <si>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</si>
  <si>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</si>
  <si>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</si>
  <si>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</si>
  <si>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</si>
  <si>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备注：中共元江哈尼族彝族傣族自治县委组织部无新增资产，故新增资产配置表无数据。</t>
  </si>
  <si>
    <t>预算11表</t>
  </si>
  <si>
    <t>2025年上级补助项目支出预算表</t>
  </si>
  <si>
    <t>上级补助</t>
  </si>
  <si>
    <t>备注：中共元江哈尼族彝族傣族自治县委组织部无上级补助项目支出预算，故上级补助项目支出预算表无数据。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</si>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</sst>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"单位名称："&amp;"中共元江哈尼族彝族傣族自治县委组织部"</f>
        <v>单位名称：中共元江哈尼族彝族傣族自治县委组织部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8488814.44</v>
      </c>
      <c r="C8" s="15" t="str">
        <f>"一"&amp;"、"&amp;"一般公共服务支出"</f>
        <v>一、一般公共服务支出</v>
      </c>
      <c r="D8" s="17">
        <v>6549226.41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1102957.44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337598.59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499032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/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8488814.44</v>
      </c>
      <c r="C19" s="69" t="s">
        <v>19</v>
      </c>
      <c r="D19" s="68">
        <v>8488814.44</v>
      </c>
    </row>
    <row r="20" ht="22.5" customHeight="1" spans="1:4">
      <c r="A20" s="76" t="s">
        <v>20</v>
      </c>
      <c r="B20" s="17"/>
      <c r="C20" s="77" t="s">
        <v>21</v>
      </c>
      <c r="D20" s="47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23</v>
      </c>
      <c r="D22" s="68"/>
    </row>
    <row r="23" ht="22.5" customHeight="1" spans="1:4">
      <c r="A23" s="67" t="s">
        <v>24</v>
      </c>
      <c r="B23" s="68">
        <v>8488814.44</v>
      </c>
      <c r="C23" s="69" t="s">
        <v>25</v>
      </c>
      <c r="D23" s="68">
        <v>8488814.44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393</v>
      </c>
    </row>
    <row r="3" ht="37.5" customHeight="1" spans="1:6">
      <c r="A3" s="4" t="s">
        <v>394</v>
      </c>
      <c r="B3" s="4"/>
      <c r="C3" s="4"/>
      <c r="D3" s="4"/>
      <c r="E3" s="4"/>
      <c r="F3" s="4"/>
    </row>
    <row r="4" ht="18.75" customHeight="1" spans="1:6">
      <c r="A4" s="43" t="str">
        <f>"单位名称："&amp;"中共元江哈尼族彝族傣族自治县委组织部"</f>
        <v>单位名称：中共元江哈尼族彝族傣族自治县委组织部</v>
      </c>
      <c r="B4" s="43"/>
      <c r="C4" s="43"/>
      <c r="D4" s="44"/>
      <c r="E4" s="44"/>
      <c r="F4" s="45" t="s">
        <v>28</v>
      </c>
    </row>
    <row r="5" ht="18.75" customHeight="1" spans="1:6">
      <c r="A5" s="13" t="s">
        <v>139</v>
      </c>
      <c r="B5" s="13" t="s">
        <v>59</v>
      </c>
      <c r="C5" s="13" t="s">
        <v>60</v>
      </c>
      <c r="D5" s="29" t="s">
        <v>395</v>
      </c>
      <c r="E5" s="29"/>
      <c r="F5" s="29"/>
    </row>
    <row r="6" ht="18.75" customHeight="1" spans="1:6">
      <c r="A6" s="13" t="s">
        <v>59</v>
      </c>
      <c r="B6" s="13" t="s">
        <v>59</v>
      </c>
      <c r="C6" s="13" t="s">
        <v>60</v>
      </c>
      <c r="D6" s="29" t="s">
        <v>33</v>
      </c>
      <c r="E6" s="29" t="s">
        <v>63</v>
      </c>
      <c r="F6" s="29" t="s">
        <v>64</v>
      </c>
    </row>
    <row r="7" ht="18.75" customHeight="1" spans="1:6">
      <c r="A7" s="14" t="s">
        <v>45</v>
      </c>
      <c r="B7" s="14"/>
      <c r="C7" s="14" t="s">
        <v>46</v>
      </c>
      <c r="D7" s="14" t="s">
        <v>48</v>
      </c>
      <c r="E7" s="14" t="s">
        <v>49</v>
      </c>
      <c r="F7" s="14" t="s">
        <v>50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111</v>
      </c>
      <c r="B9" s="46"/>
      <c r="C9" s="46"/>
      <c r="D9" s="47"/>
      <c r="E9" s="47"/>
      <c r="F9" s="47"/>
    </row>
    <row r="10" customHeight="1" spans="1:1">
      <c r="A10" t="s">
        <v>396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0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397</v>
      </c>
    </row>
    <row r="3" ht="45" customHeight="1" spans="1:17">
      <c r="A3" s="31" t="s">
        <v>398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"单位名称："&amp;"中共元江哈尼族彝族傣族自治县委组织部"</f>
        <v>单位名称：中共元江哈尼族彝族傣族自治县委组织部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28</v>
      </c>
    </row>
    <row r="5" ht="20.25" customHeight="1" spans="1:17">
      <c r="A5" s="22" t="s">
        <v>399</v>
      </c>
      <c r="B5" s="22" t="s">
        <v>400</v>
      </c>
      <c r="C5" s="22" t="s">
        <v>401</v>
      </c>
      <c r="D5" s="22" t="s">
        <v>402</v>
      </c>
      <c r="E5" s="22" t="s">
        <v>403</v>
      </c>
      <c r="F5" s="22" t="s">
        <v>404</v>
      </c>
      <c r="G5" s="22" t="s">
        <v>146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405</v>
      </c>
      <c r="B6" s="22" t="s">
        <v>400</v>
      </c>
      <c r="C6" s="22" t="s">
        <v>401</v>
      </c>
      <c r="D6" s="22" t="s">
        <v>402</v>
      </c>
      <c r="E6" s="22" t="s">
        <v>403</v>
      </c>
      <c r="F6" s="22" t="s">
        <v>404</v>
      </c>
      <c r="G6" s="22" t="s">
        <v>31</v>
      </c>
      <c r="H6" s="22" t="s">
        <v>34</v>
      </c>
      <c r="I6" s="22" t="s">
        <v>406</v>
      </c>
      <c r="J6" s="22" t="s">
        <v>407</v>
      </c>
      <c r="K6" s="22" t="s">
        <v>37</v>
      </c>
      <c r="L6" s="22" t="s">
        <v>408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33</v>
      </c>
      <c r="I7" s="22"/>
      <c r="J7" s="22"/>
      <c r="K7" s="22"/>
      <c r="L7" s="22" t="s">
        <v>33</v>
      </c>
      <c r="M7" s="22" t="s">
        <v>40</v>
      </c>
      <c r="N7" s="22" t="s">
        <v>41</v>
      </c>
      <c r="O7" s="41" t="s">
        <v>42</v>
      </c>
      <c r="P7" s="41" t="s">
        <v>43</v>
      </c>
      <c r="Q7" s="41" t="s">
        <v>44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240</v>
      </c>
      <c r="B9" s="23"/>
      <c r="C9" s="23"/>
      <c r="D9" s="38"/>
      <c r="E9" s="38"/>
      <c r="F9" s="38">
        <v>30000</v>
      </c>
      <c r="G9" s="38">
        <v>30000</v>
      </c>
      <c r="H9" s="38">
        <v>30000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409</v>
      </c>
      <c r="C10" s="23" t="str">
        <f>"A05010502"&amp;"  "&amp;"文件柜"</f>
        <v>A05010502  文件柜</v>
      </c>
      <c r="D10" s="39" t="s">
        <v>410</v>
      </c>
      <c r="E10" s="24">
        <v>20</v>
      </c>
      <c r="F10" s="38">
        <v>20000</v>
      </c>
      <c r="G10" s="38">
        <v>20000</v>
      </c>
      <c r="H10" s="34">
        <v>20000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3"/>
      <c r="B11" s="23" t="s">
        <v>411</v>
      </c>
      <c r="C11" s="23" t="str">
        <f t="shared" ref="C11:C14" si="0">"A02052399"&amp;"  "&amp;"其他制冷空调设备"</f>
        <v>A02052399  其他制冷空调设备</v>
      </c>
      <c r="D11" s="39" t="s">
        <v>412</v>
      </c>
      <c r="E11" s="24">
        <v>1</v>
      </c>
      <c r="F11" s="38">
        <v>10000</v>
      </c>
      <c r="G11" s="38">
        <v>10000</v>
      </c>
      <c r="H11" s="34">
        <v>10000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37" t="s">
        <v>189</v>
      </c>
      <c r="B12" s="23"/>
      <c r="C12" s="23"/>
      <c r="D12" s="23"/>
      <c r="E12" s="23"/>
      <c r="F12" s="38">
        <v>88000</v>
      </c>
      <c r="G12" s="38">
        <v>88000</v>
      </c>
      <c r="H12" s="38">
        <v>88000</v>
      </c>
      <c r="I12" s="38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3"/>
      <c r="B13" s="23" t="s">
        <v>413</v>
      </c>
      <c r="C13" s="23" t="str">
        <f>"C21040001"&amp;"  "&amp;"物业管理服务"</f>
        <v>C21040001  物业管理服务</v>
      </c>
      <c r="D13" s="39" t="s">
        <v>366</v>
      </c>
      <c r="E13" s="24">
        <v>1</v>
      </c>
      <c r="F13" s="38">
        <v>8000</v>
      </c>
      <c r="G13" s="38">
        <v>8000</v>
      </c>
      <c r="H13" s="34">
        <v>8000</v>
      </c>
      <c r="I13" s="34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414</v>
      </c>
      <c r="C14" s="23" t="str">
        <f t="shared" si="0"/>
        <v>A02052399  其他制冷空调设备</v>
      </c>
      <c r="D14" s="39" t="s">
        <v>412</v>
      </c>
      <c r="E14" s="24">
        <v>4</v>
      </c>
      <c r="F14" s="38">
        <v>20000</v>
      </c>
      <c r="G14" s="38">
        <v>20000</v>
      </c>
      <c r="H14" s="34">
        <v>20000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23"/>
      <c r="B15" s="23" t="s">
        <v>415</v>
      </c>
      <c r="C15" s="23" t="str">
        <f>"A05040101"&amp;"  "&amp;"复印纸"</f>
        <v>A05040101  复印纸</v>
      </c>
      <c r="D15" s="39" t="s">
        <v>416</v>
      </c>
      <c r="E15" s="24">
        <v>200</v>
      </c>
      <c r="F15" s="38">
        <v>60000</v>
      </c>
      <c r="G15" s="38">
        <v>60000</v>
      </c>
      <c r="H15" s="34">
        <v>60000</v>
      </c>
      <c r="I15" s="34"/>
      <c r="J15" s="34"/>
      <c r="K15" s="34"/>
      <c r="L15" s="38"/>
      <c r="M15" s="38"/>
      <c r="N15" s="38"/>
      <c r="O15" s="38"/>
      <c r="P15" s="38"/>
      <c r="Q15" s="38"/>
    </row>
    <row r="16" ht="20.25" customHeight="1" spans="1:17">
      <c r="A16" s="37" t="s">
        <v>178</v>
      </c>
      <c r="B16" s="23"/>
      <c r="C16" s="23"/>
      <c r="D16" s="23"/>
      <c r="E16" s="23"/>
      <c r="F16" s="38">
        <v>20000</v>
      </c>
      <c r="G16" s="38">
        <v>49500</v>
      </c>
      <c r="H16" s="38">
        <v>49500</v>
      </c>
      <c r="I16" s="38"/>
      <c r="J16" s="34"/>
      <c r="K16" s="34"/>
      <c r="L16" s="38"/>
      <c r="M16" s="38"/>
      <c r="N16" s="38"/>
      <c r="O16" s="38"/>
      <c r="P16" s="38"/>
      <c r="Q16" s="38"/>
    </row>
    <row r="17" ht="20.25" customHeight="1" spans="1:17">
      <c r="A17" s="23"/>
      <c r="B17" s="23" t="s">
        <v>417</v>
      </c>
      <c r="C17" s="23" t="str">
        <f>"C23120302"&amp;"  "&amp;"车辆加油、添加燃料服务"</f>
        <v>C23120302  车辆加油、添加燃料服务</v>
      </c>
      <c r="D17" s="39" t="s">
        <v>366</v>
      </c>
      <c r="E17" s="24">
        <v>2</v>
      </c>
      <c r="F17" s="38"/>
      <c r="G17" s="38">
        <v>20000</v>
      </c>
      <c r="H17" s="34">
        <v>20000</v>
      </c>
      <c r="I17" s="34"/>
      <c r="J17" s="34"/>
      <c r="K17" s="34"/>
      <c r="L17" s="38"/>
      <c r="M17" s="38"/>
      <c r="N17" s="38"/>
      <c r="O17" s="38"/>
      <c r="P17" s="38"/>
      <c r="Q17" s="38"/>
    </row>
    <row r="18" ht="20.25" customHeight="1" spans="1:17">
      <c r="A18" s="23"/>
      <c r="B18" s="23" t="s">
        <v>418</v>
      </c>
      <c r="C18" s="23" t="str">
        <f>"C23120301"&amp;"  "&amp;"车辆维修和保养服务"</f>
        <v>C23120301  车辆维修和保养服务</v>
      </c>
      <c r="D18" s="39" t="s">
        <v>366</v>
      </c>
      <c r="E18" s="24">
        <v>2</v>
      </c>
      <c r="F18" s="38">
        <v>20000</v>
      </c>
      <c r="G18" s="38">
        <v>20000</v>
      </c>
      <c r="H18" s="34">
        <v>20000</v>
      </c>
      <c r="I18" s="34"/>
      <c r="J18" s="34"/>
      <c r="K18" s="34"/>
      <c r="L18" s="38"/>
      <c r="M18" s="38"/>
      <c r="N18" s="38"/>
      <c r="O18" s="38"/>
      <c r="P18" s="38"/>
      <c r="Q18" s="38"/>
    </row>
    <row r="19" ht="20.25" customHeight="1" spans="1:17">
      <c r="A19" s="23"/>
      <c r="B19" s="23" t="s">
        <v>419</v>
      </c>
      <c r="C19" s="23" t="str">
        <f>"C1804010201"&amp;"  "&amp;"机动车保险服务"</f>
        <v>C1804010201  机动车保险服务</v>
      </c>
      <c r="D19" s="39" t="s">
        <v>420</v>
      </c>
      <c r="E19" s="24">
        <v>2</v>
      </c>
      <c r="F19" s="38"/>
      <c r="G19" s="38">
        <v>9500</v>
      </c>
      <c r="H19" s="34">
        <v>9500</v>
      </c>
      <c r="I19" s="34"/>
      <c r="J19" s="34"/>
      <c r="K19" s="34"/>
      <c r="L19" s="38"/>
      <c r="M19" s="38"/>
      <c r="N19" s="38"/>
      <c r="O19" s="38"/>
      <c r="P19" s="38"/>
      <c r="Q19" s="38"/>
    </row>
    <row r="20" ht="20.25" customHeight="1" spans="1:17">
      <c r="A20" s="24" t="s">
        <v>31</v>
      </c>
      <c r="B20" s="24"/>
      <c r="C20" s="24"/>
      <c r="D20" s="39"/>
      <c r="E20" s="39"/>
      <c r="F20" s="38">
        <v>138000</v>
      </c>
      <c r="G20" s="38">
        <v>167500</v>
      </c>
      <c r="H20" s="38">
        <v>167500</v>
      </c>
      <c r="I20" s="38"/>
      <c r="J20" s="38"/>
      <c r="K20" s="38"/>
      <c r="L20" s="38"/>
      <c r="M20" s="38"/>
      <c r="N20" s="38"/>
      <c r="O20" s="38"/>
      <c r="P20" s="38"/>
      <c r="Q20" s="38"/>
    </row>
  </sheetData>
  <mergeCells count="17">
    <mergeCell ref="A2:M2"/>
    <mergeCell ref="A3:Q3"/>
    <mergeCell ref="A4:M4"/>
    <mergeCell ref="G5:Q5"/>
    <mergeCell ref="L6:Q6"/>
    <mergeCell ref="A20:E20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421</v>
      </c>
    </row>
    <row r="3" ht="45" customHeight="1" spans="1:14">
      <c r="A3" s="31" t="s">
        <v>422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"单位名称："&amp;"中共元江哈尼族彝族傣族自治县委组织部"</f>
        <v>单位名称：中共元江哈尼族彝族傣族自治县委组织部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28</v>
      </c>
    </row>
    <row r="5" ht="27.15" customHeight="1" spans="1:14">
      <c r="A5" s="32" t="s">
        <v>399</v>
      </c>
      <c r="B5" s="32" t="s">
        <v>423</v>
      </c>
      <c r="C5" s="32" t="s">
        <v>424</v>
      </c>
      <c r="D5" s="32" t="s">
        <v>146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405</v>
      </c>
      <c r="B6" s="32"/>
      <c r="C6" s="32" t="s">
        <v>425</v>
      </c>
      <c r="D6" s="32" t="s">
        <v>31</v>
      </c>
      <c r="E6" s="32" t="s">
        <v>34</v>
      </c>
      <c r="F6" s="32" t="s">
        <v>406</v>
      </c>
      <c r="G6" s="32" t="s">
        <v>407</v>
      </c>
      <c r="H6" s="32" t="s">
        <v>37</v>
      </c>
      <c r="I6" s="32" t="s">
        <v>408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33</v>
      </c>
      <c r="F7" s="32"/>
      <c r="G7" s="32"/>
      <c r="H7" s="32"/>
      <c r="I7" s="32" t="s">
        <v>33</v>
      </c>
      <c r="J7" s="32" t="s">
        <v>40</v>
      </c>
      <c r="K7" s="32" t="s">
        <v>41</v>
      </c>
      <c r="L7" s="35" t="s">
        <v>42</v>
      </c>
      <c r="M7" s="35" t="s">
        <v>43</v>
      </c>
      <c r="N7" s="35" t="s">
        <v>44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31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426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427</v>
      </c>
    </row>
    <row r="3" ht="45.15" customHeight="1" spans="1:14">
      <c r="A3" s="25" t="s">
        <v>428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"单位名称："&amp;"中共元江哈尼族彝族傣族自治县委组织部"</f>
        <v>单位名称：中共元江哈尼族彝族傣族自治县委组织部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28</v>
      </c>
    </row>
    <row r="5" ht="22.5" customHeight="1" spans="1:14">
      <c r="A5" s="28" t="s">
        <v>429</v>
      </c>
      <c r="B5" s="28" t="s">
        <v>146</v>
      </c>
      <c r="C5" s="28"/>
      <c r="D5" s="28"/>
      <c r="E5" s="28" t="s">
        <v>430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31</v>
      </c>
      <c r="C6" s="28" t="s">
        <v>34</v>
      </c>
      <c r="D6" s="28" t="s">
        <v>406</v>
      </c>
      <c r="E6" s="29" t="s">
        <v>431</v>
      </c>
      <c r="F6" s="29" t="s">
        <v>432</v>
      </c>
      <c r="G6" s="29" t="s">
        <v>433</v>
      </c>
      <c r="H6" s="29" t="s">
        <v>434</v>
      </c>
      <c r="I6" s="29" t="s">
        <v>435</v>
      </c>
      <c r="J6" s="29" t="s">
        <v>436</v>
      </c>
      <c r="K6" s="29" t="s">
        <v>437</v>
      </c>
      <c r="L6" s="29" t="s">
        <v>438</v>
      </c>
      <c r="M6" s="29" t="s">
        <v>439</v>
      </c>
      <c r="N6" s="29" t="s">
        <v>440</v>
      </c>
    </row>
    <row r="7" ht="18.75" customHeight="1" spans="1:14">
      <c r="A7" s="28" t="s">
        <v>45</v>
      </c>
      <c r="B7" s="28" t="s">
        <v>46</v>
      </c>
      <c r="C7" s="28" t="s">
        <v>47</v>
      </c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70</v>
      </c>
      <c r="K7" s="28" t="s">
        <v>441</v>
      </c>
      <c r="L7" s="28" t="s">
        <v>336</v>
      </c>
      <c r="M7" s="28" t="s">
        <v>442</v>
      </c>
      <c r="N7" s="28" t="s">
        <v>443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444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445</v>
      </c>
    </row>
    <row r="3" ht="52.05" customHeight="1" spans="1:10">
      <c r="A3" s="25" t="s">
        <v>446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"单位名称："&amp;"中共元江哈尼族彝族傣族自治县委组织部"</f>
        <v>单位名称：中共元江哈尼族彝族傣族自治县委组织部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250</v>
      </c>
      <c r="B5" s="22" t="s">
        <v>251</v>
      </c>
      <c r="C5" s="22" t="s">
        <v>252</v>
      </c>
      <c r="D5" s="22" t="s">
        <v>253</v>
      </c>
      <c r="E5" s="22" t="s">
        <v>254</v>
      </c>
      <c r="F5" s="22" t="s">
        <v>255</v>
      </c>
      <c r="G5" s="22" t="s">
        <v>256</v>
      </c>
      <c r="H5" s="22" t="s">
        <v>257</v>
      </c>
      <c r="I5" s="22" t="s">
        <v>258</v>
      </c>
      <c r="J5" s="22" t="s">
        <v>259</v>
      </c>
    </row>
    <row r="6" ht="18.75" customHeight="1" spans="1:10">
      <c r="A6" s="22" t="s">
        <v>45</v>
      </c>
      <c r="B6" s="22" t="s">
        <v>46</v>
      </c>
      <c r="C6" s="22" t="s">
        <v>47</v>
      </c>
      <c r="D6" s="22" t="s">
        <v>48</v>
      </c>
      <c r="E6" s="22" t="s">
        <v>49</v>
      </c>
      <c r="F6" s="22" t="s">
        <v>50</v>
      </c>
      <c r="G6" s="22" t="s">
        <v>51</v>
      </c>
      <c r="H6" s="22" t="s">
        <v>52</v>
      </c>
      <c r="I6" s="22" t="s">
        <v>53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447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448</v>
      </c>
    </row>
    <row r="3" ht="41.4" customHeight="1" spans="1:8">
      <c r="A3" s="21" t="s">
        <v>449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"单位名称："&amp;"中共元江哈尼族彝族傣族自治县委组织部"</f>
        <v>单位名称：中共元江哈尼族彝族傣族自治县委组织部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139</v>
      </c>
      <c r="B5" s="22" t="s">
        <v>450</v>
      </c>
      <c r="C5" s="22" t="s">
        <v>451</v>
      </c>
      <c r="D5" s="22" t="s">
        <v>452</v>
      </c>
      <c r="E5" s="22" t="s">
        <v>402</v>
      </c>
      <c r="F5" s="22" t="s">
        <v>453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403</v>
      </c>
      <c r="G6" s="22" t="s">
        <v>454</v>
      </c>
      <c r="H6" s="22" t="s">
        <v>455</v>
      </c>
    </row>
    <row r="7" ht="18.75" customHeight="1" spans="1:8">
      <c r="A7" s="22" t="s">
        <v>45</v>
      </c>
      <c r="B7" s="22" t="s">
        <v>46</v>
      </c>
      <c r="C7" s="22" t="s">
        <v>47</v>
      </c>
      <c r="D7" s="22" t="s">
        <v>48</v>
      </c>
      <c r="E7" s="22" t="s">
        <v>49</v>
      </c>
      <c r="F7" s="22" t="s">
        <v>50</v>
      </c>
      <c r="G7" s="22" t="s">
        <v>51</v>
      </c>
      <c r="H7" s="22" t="s">
        <v>52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456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457</v>
      </c>
    </row>
    <row r="3" ht="45" customHeight="1" spans="1:11">
      <c r="A3" s="4" t="s">
        <v>458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"单位名称："&amp;"中共元江哈尼族彝族傣族自治县委组织部"</f>
        <v>单位名称：中共元江哈尼族彝族傣族自治县委组织部</v>
      </c>
      <c r="B4" s="5"/>
      <c r="C4" s="5"/>
      <c r="D4" s="5"/>
      <c r="E4" s="5"/>
      <c r="F4" s="5"/>
      <c r="G4" s="5"/>
      <c r="H4" s="6"/>
      <c r="I4" s="6"/>
      <c r="J4" s="6"/>
      <c r="K4" s="6" t="s">
        <v>28</v>
      </c>
    </row>
    <row r="5" ht="18.75" customHeight="1" spans="1:11">
      <c r="A5" s="13" t="s">
        <v>225</v>
      </c>
      <c r="B5" s="13" t="s">
        <v>141</v>
      </c>
      <c r="C5" s="13" t="s">
        <v>226</v>
      </c>
      <c r="D5" s="13" t="s">
        <v>142</v>
      </c>
      <c r="E5" s="13" t="s">
        <v>143</v>
      </c>
      <c r="F5" s="13" t="s">
        <v>227</v>
      </c>
      <c r="G5" s="13" t="s">
        <v>145</v>
      </c>
      <c r="H5" s="13" t="s">
        <v>31</v>
      </c>
      <c r="I5" s="13" t="s">
        <v>459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34</v>
      </c>
      <c r="J6" s="13" t="s">
        <v>35</v>
      </c>
      <c r="K6" s="13" t="s">
        <v>36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45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460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461</v>
      </c>
    </row>
    <row r="3" ht="45" customHeight="1" spans="1:7">
      <c r="A3" s="4" t="s">
        <v>462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"单位名称："&amp;"中共元江哈尼族彝族傣族自治县委组织部"</f>
        <v>单位名称：中共元江哈尼族彝族傣族自治县委组织部</v>
      </c>
      <c r="B4" s="5"/>
      <c r="C4" s="5"/>
      <c r="D4" s="5"/>
      <c r="E4" s="6"/>
      <c r="F4" s="6"/>
      <c r="G4" s="6" t="s">
        <v>28</v>
      </c>
    </row>
    <row r="5" ht="18.75" customHeight="1" spans="1:7">
      <c r="A5" s="7" t="s">
        <v>226</v>
      </c>
      <c r="B5" s="7" t="s">
        <v>225</v>
      </c>
      <c r="C5" s="7" t="s">
        <v>141</v>
      </c>
      <c r="D5" s="7" t="s">
        <v>463</v>
      </c>
      <c r="E5" s="7" t="s">
        <v>34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45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55</v>
      </c>
      <c r="B9" s="9" t="s">
        <v>231</v>
      </c>
      <c r="C9" s="10" t="s">
        <v>230</v>
      </c>
      <c r="D9" s="9" t="s">
        <v>464</v>
      </c>
      <c r="E9" s="11">
        <v>300000</v>
      </c>
      <c r="F9" s="11"/>
      <c r="G9" s="11"/>
    </row>
    <row r="10" ht="20.25" customHeight="1" spans="1:7">
      <c r="A10" s="9" t="s">
        <v>55</v>
      </c>
      <c r="B10" s="9" t="s">
        <v>236</v>
      </c>
      <c r="C10" s="10" t="s">
        <v>235</v>
      </c>
      <c r="D10" s="9" t="s">
        <v>464</v>
      </c>
      <c r="E10" s="11">
        <v>398600</v>
      </c>
      <c r="F10" s="11"/>
      <c r="G10" s="11"/>
    </row>
    <row r="11" ht="20.25" customHeight="1" spans="1:7">
      <c r="A11" s="9" t="s">
        <v>55</v>
      </c>
      <c r="B11" s="9" t="s">
        <v>236</v>
      </c>
      <c r="C11" s="10" t="s">
        <v>240</v>
      </c>
      <c r="D11" s="9" t="s">
        <v>464</v>
      </c>
      <c r="E11" s="11">
        <v>620000</v>
      </c>
      <c r="F11" s="11"/>
      <c r="G11" s="11"/>
    </row>
    <row r="12" ht="20.25" customHeight="1" spans="1:7">
      <c r="A12" s="9" t="s">
        <v>55</v>
      </c>
      <c r="B12" s="9" t="s">
        <v>236</v>
      </c>
      <c r="C12" s="10" t="s">
        <v>244</v>
      </c>
      <c r="D12" s="9" t="s">
        <v>464</v>
      </c>
      <c r="E12" s="11">
        <v>150000</v>
      </c>
      <c r="F12" s="11"/>
      <c r="G12" s="11"/>
    </row>
    <row r="13" ht="20.25" customHeight="1" spans="1:7">
      <c r="A13" s="9" t="s">
        <v>55</v>
      </c>
      <c r="B13" s="9" t="s">
        <v>231</v>
      </c>
      <c r="C13" s="10" t="s">
        <v>246</v>
      </c>
      <c r="D13" s="9" t="s">
        <v>464</v>
      </c>
      <c r="E13" s="11">
        <v>261600</v>
      </c>
      <c r="F13" s="11"/>
      <c r="G13" s="11"/>
    </row>
    <row r="14" ht="20.25" customHeight="1" spans="1:7">
      <c r="A14" s="12" t="s">
        <v>31</v>
      </c>
      <c r="B14" s="12"/>
      <c r="C14" s="12"/>
      <c r="D14" s="12"/>
      <c r="E14" s="11">
        <v>1730200</v>
      </c>
      <c r="F14" s="11"/>
      <c r="G14" s="11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26</v>
      </c>
    </row>
    <row r="3" ht="37.5" customHeight="1" spans="1:19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"单位名称："&amp;"中共元江哈尼族彝族傣族自治县委组织部"</f>
        <v>单位名称：中共元江哈尼族彝族傣族自治县委组织部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28</v>
      </c>
    </row>
    <row r="5" ht="18.75" customHeight="1" spans="1:19">
      <c r="A5" s="13" t="s">
        <v>29</v>
      </c>
      <c r="B5" s="70" t="s">
        <v>30</v>
      </c>
      <c r="C5" s="70" t="s">
        <v>31</v>
      </c>
      <c r="D5" s="70" t="s">
        <v>32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33</v>
      </c>
      <c r="E6" s="71" t="s">
        <v>34</v>
      </c>
      <c r="F6" s="71" t="s">
        <v>35</v>
      </c>
      <c r="G6" s="71" t="s">
        <v>36</v>
      </c>
      <c r="H6" s="71" t="s">
        <v>37</v>
      </c>
      <c r="I6" s="74" t="s">
        <v>38</v>
      </c>
      <c r="J6" s="75"/>
      <c r="K6" s="75"/>
      <c r="L6" s="75"/>
      <c r="M6" s="75"/>
      <c r="N6" s="75"/>
      <c r="O6" s="74" t="s">
        <v>33</v>
      </c>
      <c r="P6" s="74" t="s">
        <v>34</v>
      </c>
      <c r="Q6" s="74" t="s">
        <v>35</v>
      </c>
      <c r="R6" s="74" t="s">
        <v>36</v>
      </c>
      <c r="S6" s="71" t="s">
        <v>39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33</v>
      </c>
      <c r="J7" s="74" t="s">
        <v>40</v>
      </c>
      <c r="K7" s="74" t="s">
        <v>41</v>
      </c>
      <c r="L7" s="74" t="s">
        <v>42</v>
      </c>
      <c r="M7" s="74" t="s">
        <v>43</v>
      </c>
      <c r="N7" s="74" t="s">
        <v>44</v>
      </c>
      <c r="O7" s="74"/>
      <c r="P7" s="74"/>
      <c r="Q7" s="74"/>
      <c r="R7" s="74"/>
      <c r="S7" s="71"/>
    </row>
    <row r="8" ht="18.75" customHeight="1" spans="1:19">
      <c r="A8" s="72" t="s">
        <v>45</v>
      </c>
      <c r="B8" s="14" t="s">
        <v>46</v>
      </c>
      <c r="C8" s="14" t="s">
        <v>47</v>
      </c>
      <c r="D8" s="14" t="s">
        <v>48</v>
      </c>
      <c r="E8" s="72" t="s">
        <v>49</v>
      </c>
      <c r="F8" s="14" t="s">
        <v>50</v>
      </c>
      <c r="G8" s="14" t="s">
        <v>51</v>
      </c>
      <c r="H8" s="72" t="s">
        <v>52</v>
      </c>
      <c r="I8" s="14" t="s">
        <v>53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54</v>
      </c>
      <c r="B9" s="16" t="s">
        <v>55</v>
      </c>
      <c r="C9" s="17">
        <v>8488814.44</v>
      </c>
      <c r="D9" s="17">
        <v>8488814.44</v>
      </c>
      <c r="E9" s="17">
        <v>8488814.44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3" t="s">
        <v>56</v>
      </c>
      <c r="B10" s="63" t="s">
        <v>55</v>
      </c>
      <c r="C10" s="17">
        <v>8488814.44</v>
      </c>
      <c r="D10" s="17">
        <v>8488814.44</v>
      </c>
      <c r="E10" s="17">
        <v>8488814.44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6" t="s">
        <v>31</v>
      </c>
      <c r="B11" s="46"/>
      <c r="C11" s="17">
        <v>8488814.44</v>
      </c>
      <c r="D11" s="17">
        <v>8488814.44</v>
      </c>
      <c r="E11" s="17">
        <v>8488814.44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tabSelected="1" workbookViewId="0">
      <pane ySplit="1" topLeftCell="A11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"单位名称："&amp;"中共元江哈尼族彝族傣族自治县委组织部"</f>
        <v>单位名称：中共元江哈尼族彝族傣族自治县委组织部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28</v>
      </c>
    </row>
    <row r="5" ht="18.75" customHeight="1" spans="1:15">
      <c r="A5" s="13" t="s">
        <v>59</v>
      </c>
      <c r="B5" s="13" t="s">
        <v>60</v>
      </c>
      <c r="C5" s="29" t="s">
        <v>31</v>
      </c>
      <c r="D5" s="29" t="s">
        <v>34</v>
      </c>
      <c r="E5" s="29"/>
      <c r="F5" s="29"/>
      <c r="G5" s="13" t="s">
        <v>35</v>
      </c>
      <c r="H5" s="29" t="s">
        <v>36</v>
      </c>
      <c r="I5" s="13" t="s">
        <v>61</v>
      </c>
      <c r="J5" s="29" t="s">
        <v>62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33</v>
      </c>
      <c r="E6" s="29" t="s">
        <v>63</v>
      </c>
      <c r="F6" s="29" t="s">
        <v>64</v>
      </c>
      <c r="G6" s="13"/>
      <c r="H6" s="29"/>
      <c r="I6" s="13"/>
      <c r="J6" s="29" t="s">
        <v>33</v>
      </c>
      <c r="K6" s="29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6549226.41</v>
      </c>
      <c r="D8" s="17">
        <v>6549226.41</v>
      </c>
      <c r="E8" s="17">
        <v>5230626.41</v>
      </c>
      <c r="F8" s="17">
        <v>1318600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73</v>
      </c>
      <c r="B9" s="63" t="s">
        <v>74</v>
      </c>
      <c r="C9" s="17">
        <v>6549226.41</v>
      </c>
      <c r="D9" s="17">
        <v>6549226.41</v>
      </c>
      <c r="E9" s="17">
        <v>5230626.41</v>
      </c>
      <c r="F9" s="17">
        <v>1318600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75</v>
      </c>
      <c r="B10" s="64" t="s">
        <v>76</v>
      </c>
      <c r="C10" s="17">
        <v>3598219.74</v>
      </c>
      <c r="D10" s="17">
        <v>3598219.74</v>
      </c>
      <c r="E10" s="17">
        <v>3598219.74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77</v>
      </c>
      <c r="B11" s="64" t="s">
        <v>78</v>
      </c>
      <c r="C11" s="17">
        <v>1318600</v>
      </c>
      <c r="D11" s="17">
        <v>1318600</v>
      </c>
      <c r="E11" s="17"/>
      <c r="F11" s="17">
        <v>1318600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4" t="s">
        <v>79</v>
      </c>
      <c r="B12" s="64" t="s">
        <v>80</v>
      </c>
      <c r="C12" s="17">
        <v>1632406.67</v>
      </c>
      <c r="D12" s="17">
        <v>1632406.67</v>
      </c>
      <c r="E12" s="17">
        <v>1632406.67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81</v>
      </c>
      <c r="B13" s="16" t="s">
        <v>82</v>
      </c>
      <c r="C13" s="17">
        <v>1102957.44</v>
      </c>
      <c r="D13" s="17">
        <v>1102957.44</v>
      </c>
      <c r="E13" s="17">
        <v>691357.44</v>
      </c>
      <c r="F13" s="17">
        <v>411600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3" t="s">
        <v>83</v>
      </c>
      <c r="B14" s="63" t="s">
        <v>84</v>
      </c>
      <c r="C14" s="17">
        <v>841357.44</v>
      </c>
      <c r="D14" s="17">
        <v>841357.44</v>
      </c>
      <c r="E14" s="17">
        <v>691357.44</v>
      </c>
      <c r="F14" s="17">
        <v>150000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85</v>
      </c>
      <c r="B15" s="64" t="s">
        <v>86</v>
      </c>
      <c r="C15" s="17">
        <v>112200</v>
      </c>
      <c r="D15" s="17">
        <v>112200</v>
      </c>
      <c r="E15" s="17">
        <v>112200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4" t="s">
        <v>87</v>
      </c>
      <c r="B16" s="64" t="s">
        <v>88</v>
      </c>
      <c r="C16" s="17">
        <v>150000</v>
      </c>
      <c r="D16" s="17">
        <v>150000</v>
      </c>
      <c r="E16" s="17"/>
      <c r="F16" s="17">
        <v>150000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89</v>
      </c>
      <c r="B17" s="64" t="s">
        <v>90</v>
      </c>
      <c r="C17" s="17">
        <v>579157.44</v>
      </c>
      <c r="D17" s="17">
        <v>579157.44</v>
      </c>
      <c r="E17" s="17">
        <v>579157.44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3" t="s">
        <v>91</v>
      </c>
      <c r="B18" s="63" t="s">
        <v>92</v>
      </c>
      <c r="C18" s="17">
        <v>261600</v>
      </c>
      <c r="D18" s="17">
        <v>261600</v>
      </c>
      <c r="E18" s="17"/>
      <c r="F18" s="17">
        <v>261600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93</v>
      </c>
      <c r="B19" s="64" t="s">
        <v>94</v>
      </c>
      <c r="C19" s="17">
        <v>261600</v>
      </c>
      <c r="D19" s="17">
        <v>261600</v>
      </c>
      <c r="E19" s="17"/>
      <c r="F19" s="17">
        <v>261600</v>
      </c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95</v>
      </c>
      <c r="B20" s="16" t="s">
        <v>96</v>
      </c>
      <c r="C20" s="17">
        <v>337598.59</v>
      </c>
      <c r="D20" s="17">
        <v>337598.59</v>
      </c>
      <c r="E20" s="17">
        <v>337598.59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97</v>
      </c>
      <c r="B21" s="63" t="s">
        <v>98</v>
      </c>
      <c r="C21" s="17">
        <v>337598.59</v>
      </c>
      <c r="D21" s="17">
        <v>337598.59</v>
      </c>
      <c r="E21" s="17">
        <v>337598.59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99</v>
      </c>
      <c r="B22" s="64" t="s">
        <v>100</v>
      </c>
      <c r="C22" s="17">
        <v>196745.94</v>
      </c>
      <c r="D22" s="17">
        <v>196745.94</v>
      </c>
      <c r="E22" s="17">
        <v>196745.94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101</v>
      </c>
      <c r="B23" s="64" t="s">
        <v>102</v>
      </c>
      <c r="C23" s="17">
        <v>103691.98</v>
      </c>
      <c r="D23" s="17">
        <v>103691.98</v>
      </c>
      <c r="E23" s="17">
        <v>103691.98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4" t="s">
        <v>103</v>
      </c>
      <c r="B24" s="64" t="s">
        <v>104</v>
      </c>
      <c r="C24" s="17">
        <v>37160.67</v>
      </c>
      <c r="D24" s="17">
        <v>37160.67</v>
      </c>
      <c r="E24" s="17">
        <v>37160.67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6" t="s">
        <v>105</v>
      </c>
      <c r="B25" s="16" t="s">
        <v>106</v>
      </c>
      <c r="C25" s="17">
        <v>499032</v>
      </c>
      <c r="D25" s="17">
        <v>499032</v>
      </c>
      <c r="E25" s="17">
        <v>499032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3" t="s">
        <v>107</v>
      </c>
      <c r="B26" s="63" t="s">
        <v>108</v>
      </c>
      <c r="C26" s="17">
        <v>499032</v>
      </c>
      <c r="D26" s="17">
        <v>499032</v>
      </c>
      <c r="E26" s="17">
        <v>499032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64" t="s">
        <v>109</v>
      </c>
      <c r="B27" s="64" t="s">
        <v>110</v>
      </c>
      <c r="C27" s="17">
        <v>499032</v>
      </c>
      <c r="D27" s="17">
        <v>499032</v>
      </c>
      <c r="E27" s="17">
        <v>499032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46" t="s">
        <v>111</v>
      </c>
      <c r="B28" s="46"/>
      <c r="C28" s="17">
        <v>8488814.44</v>
      </c>
      <c r="D28" s="17">
        <v>8488814.44</v>
      </c>
      <c r="E28" s="17">
        <v>6758614.44</v>
      </c>
      <c r="F28" s="17">
        <v>1730200</v>
      </c>
      <c r="G28" s="17"/>
      <c r="H28" s="17"/>
      <c r="I28" s="17"/>
      <c r="J28" s="17"/>
      <c r="K28" s="17"/>
      <c r="L28" s="17"/>
      <c r="M28" s="17"/>
      <c r="N28" s="17"/>
      <c r="O28" s="17"/>
    </row>
  </sheetData>
  <mergeCells count="11">
    <mergeCell ref="A3:O3"/>
    <mergeCell ref="A4:I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112</v>
      </c>
    </row>
    <row r="3" ht="45" customHeight="1" spans="1:4">
      <c r="A3" s="4" t="s">
        <v>113</v>
      </c>
      <c r="B3" s="4"/>
      <c r="C3" s="4"/>
      <c r="D3" s="4"/>
    </row>
    <row r="4" ht="18.75" customHeight="1" spans="1:4">
      <c r="A4" s="5" t="str">
        <f>"单位名称："&amp;"中共元江哈尼族彝族傣族自治县委组织部"</f>
        <v>单位名称：中共元江哈尼族彝族傣族自治县委组织部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115</v>
      </c>
      <c r="B8" s="17">
        <v>8488814.44</v>
      </c>
      <c r="C8" s="15" t="s">
        <v>116</v>
      </c>
      <c r="D8" s="17">
        <v>8488814.44</v>
      </c>
    </row>
    <row r="9" ht="22.5" customHeight="1" spans="1:4">
      <c r="A9" s="15" t="s">
        <v>117</v>
      </c>
      <c r="B9" s="17">
        <v>8488814.44</v>
      </c>
      <c r="C9" s="15" t="str">
        <f>"（"&amp;"一"&amp;"）"&amp;"一般公共服务支出"</f>
        <v>（一）一般公共服务支出</v>
      </c>
      <c r="D9" s="17">
        <v>6549226.41</v>
      </c>
    </row>
    <row r="10" ht="22.5" customHeight="1" spans="1:4">
      <c r="A10" s="15" t="s">
        <v>118</v>
      </c>
      <c r="B10" s="17"/>
      <c r="C10" s="15" t="str">
        <f>"（"&amp;"二"&amp;"）"&amp;"社会保障和就业支出"</f>
        <v>（二）社会保障和就业支出</v>
      </c>
      <c r="D10" s="17">
        <v>1102957.44</v>
      </c>
    </row>
    <row r="11" ht="22.5" customHeight="1" spans="1:4">
      <c r="A11" s="15" t="s">
        <v>119</v>
      </c>
      <c r="B11" s="17"/>
      <c r="C11" s="15" t="str">
        <f>"（"&amp;"三"&amp;"）"&amp;"卫生健康支出"</f>
        <v>（三）卫生健康支出</v>
      </c>
      <c r="D11" s="17">
        <v>337598.59</v>
      </c>
    </row>
    <row r="12" ht="22.5" customHeight="1" spans="1:4">
      <c r="A12" s="15" t="s">
        <v>120</v>
      </c>
      <c r="B12" s="17"/>
      <c r="C12" s="15" t="str">
        <f>"（"&amp;"四"&amp;"）"&amp;"住房保障支出"</f>
        <v>（四）住房保障支出</v>
      </c>
      <c r="D12" s="17">
        <v>499032</v>
      </c>
    </row>
    <row r="13" ht="22.5" customHeight="1" spans="1:4">
      <c r="A13" s="15" t="s">
        <v>117</v>
      </c>
      <c r="B13" s="17"/>
      <c r="C13" s="15"/>
      <c r="D13" s="17"/>
    </row>
    <row r="14" ht="22.5" customHeight="1" spans="1:4">
      <c r="A14" s="15" t="s">
        <v>118</v>
      </c>
      <c r="B14" s="17"/>
      <c r="C14" s="15"/>
      <c r="D14" s="17"/>
    </row>
    <row r="15" ht="22.5" customHeight="1" spans="1:4">
      <c r="A15" s="15" t="s">
        <v>119</v>
      </c>
      <c r="B15" s="17"/>
      <c r="C15" s="15"/>
      <c r="D15" s="17"/>
    </row>
    <row r="16" ht="22.5" customHeight="1" spans="1:4">
      <c r="A16" s="66"/>
      <c r="B16" s="17"/>
      <c r="C16" s="15" t="s">
        <v>121</v>
      </c>
      <c r="D16" s="17"/>
    </row>
    <row r="17" ht="22.5" customHeight="1" spans="1:4">
      <c r="A17" s="67" t="s">
        <v>122</v>
      </c>
      <c r="B17" s="68">
        <v>8488814.44</v>
      </c>
      <c r="C17" s="69" t="s">
        <v>123</v>
      </c>
      <c r="D17" s="68">
        <v>8488814.44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tabSelected="1" workbookViewId="0">
      <pane ySplit="1" topLeftCell="A5" activePane="bottomLeft" state="frozen"/>
      <selection/>
      <selection pane="bottomLeft" activeCell="A1" sqref="$A1:$XFD1048576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124</v>
      </c>
    </row>
    <row r="3" ht="37.5" customHeight="1" spans="1:7">
      <c r="A3" s="4" t="s">
        <v>125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"单位名称："&amp;"中共元江哈尼族彝族傣族自治县委组织部"</f>
        <v>单位名称：中共元江哈尼族彝族傣族自治县委组织部</v>
      </c>
      <c r="B4" s="43"/>
      <c r="C4" s="43"/>
      <c r="D4" s="44"/>
      <c r="E4" s="44"/>
      <c r="F4" s="44"/>
      <c r="G4" s="45" t="s">
        <v>28</v>
      </c>
    </row>
    <row r="5" ht="18.75" customHeight="1" spans="1:7">
      <c r="A5" s="13" t="s">
        <v>126</v>
      </c>
      <c r="B5" s="13" t="s">
        <v>60</v>
      </c>
      <c r="C5" s="29" t="s">
        <v>31</v>
      </c>
      <c r="D5" s="29" t="s">
        <v>63</v>
      </c>
      <c r="E5" s="29"/>
      <c r="F5" s="29"/>
      <c r="G5" s="13" t="s">
        <v>64</v>
      </c>
    </row>
    <row r="6" ht="18.75" customHeight="1" spans="1:7">
      <c r="A6" s="13" t="s">
        <v>59</v>
      </c>
      <c r="B6" s="13" t="s">
        <v>60</v>
      </c>
      <c r="C6" s="29"/>
      <c r="D6" s="29" t="s">
        <v>33</v>
      </c>
      <c r="E6" s="29" t="s">
        <v>127</v>
      </c>
      <c r="F6" s="29" t="s">
        <v>128</v>
      </c>
      <c r="G6" s="13"/>
    </row>
    <row r="7" ht="18.75" customHeight="1" spans="1:7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</row>
    <row r="8" ht="20.25" customHeight="1" spans="1:7">
      <c r="A8" s="16" t="s">
        <v>71</v>
      </c>
      <c r="B8" s="16" t="s">
        <v>72</v>
      </c>
      <c r="C8" s="17">
        <v>6549226.41</v>
      </c>
      <c r="D8" s="17">
        <v>5230626.41</v>
      </c>
      <c r="E8" s="17">
        <v>4219760.41</v>
      </c>
      <c r="F8" s="17">
        <v>1010866</v>
      </c>
      <c r="G8" s="17">
        <v>1318600</v>
      </c>
    </row>
    <row r="9" ht="20.25" customHeight="1" spans="1:7">
      <c r="A9" s="63" t="s">
        <v>73</v>
      </c>
      <c r="B9" s="63" t="s">
        <v>74</v>
      </c>
      <c r="C9" s="17">
        <v>6549226.41</v>
      </c>
      <c r="D9" s="17">
        <v>5230626.41</v>
      </c>
      <c r="E9" s="17">
        <v>4219760.41</v>
      </c>
      <c r="F9" s="17">
        <v>1010866</v>
      </c>
      <c r="G9" s="17">
        <v>1318600</v>
      </c>
    </row>
    <row r="10" ht="20.25" customHeight="1" spans="1:7">
      <c r="A10" s="64" t="s">
        <v>75</v>
      </c>
      <c r="B10" s="64" t="s">
        <v>76</v>
      </c>
      <c r="C10" s="17">
        <v>3598219.74</v>
      </c>
      <c r="D10" s="17">
        <v>3598219.74</v>
      </c>
      <c r="E10" s="17">
        <v>2770290.3</v>
      </c>
      <c r="F10" s="17">
        <v>827929.44</v>
      </c>
      <c r="G10" s="17"/>
    </row>
    <row r="11" ht="20.25" customHeight="1" spans="1:7">
      <c r="A11" s="64" t="s">
        <v>77</v>
      </c>
      <c r="B11" s="64" t="s">
        <v>78</v>
      </c>
      <c r="C11" s="17">
        <v>1318600</v>
      </c>
      <c r="D11" s="17"/>
      <c r="E11" s="17"/>
      <c r="F11" s="17"/>
      <c r="G11" s="17">
        <v>1318600</v>
      </c>
    </row>
    <row r="12" ht="20.25" customHeight="1" spans="1:7">
      <c r="A12" s="64" t="s">
        <v>79</v>
      </c>
      <c r="B12" s="64" t="s">
        <v>80</v>
      </c>
      <c r="C12" s="17">
        <v>1632406.67</v>
      </c>
      <c r="D12" s="17">
        <v>1632406.67</v>
      </c>
      <c r="E12" s="17">
        <v>1449470.11</v>
      </c>
      <c r="F12" s="17">
        <v>182936.56</v>
      </c>
      <c r="G12" s="17"/>
    </row>
    <row r="13" ht="20.25" customHeight="1" spans="1:7">
      <c r="A13" s="16" t="s">
        <v>81</v>
      </c>
      <c r="B13" s="16" t="s">
        <v>82</v>
      </c>
      <c r="C13" s="17">
        <v>1102957.44</v>
      </c>
      <c r="D13" s="17">
        <v>691357.44</v>
      </c>
      <c r="E13" s="17">
        <v>681157.44</v>
      </c>
      <c r="F13" s="17">
        <v>10200</v>
      </c>
      <c r="G13" s="17">
        <v>411600</v>
      </c>
    </row>
    <row r="14" ht="20.25" customHeight="1" spans="1:7">
      <c r="A14" s="63" t="s">
        <v>83</v>
      </c>
      <c r="B14" s="63" t="s">
        <v>84</v>
      </c>
      <c r="C14" s="17">
        <v>841357.44</v>
      </c>
      <c r="D14" s="17">
        <v>691357.44</v>
      </c>
      <c r="E14" s="17">
        <v>681157.44</v>
      </c>
      <c r="F14" s="17">
        <v>10200</v>
      </c>
      <c r="G14" s="17">
        <v>150000</v>
      </c>
    </row>
    <row r="15" ht="21" customHeight="1" spans="1:7">
      <c r="A15" s="64" t="s">
        <v>85</v>
      </c>
      <c r="B15" s="64" t="s">
        <v>86</v>
      </c>
      <c r="C15" s="17">
        <v>112200</v>
      </c>
      <c r="D15" s="17">
        <v>112200</v>
      </c>
      <c r="E15" s="17">
        <v>102000</v>
      </c>
      <c r="F15" s="17">
        <v>10200</v>
      </c>
      <c r="G15" s="17"/>
    </row>
    <row r="16" ht="20.25" customHeight="1" spans="1:7">
      <c r="A16" s="64" t="s">
        <v>87</v>
      </c>
      <c r="B16" s="64" t="s">
        <v>88</v>
      </c>
      <c r="C16" s="17">
        <v>150000</v>
      </c>
      <c r="D16" s="17"/>
      <c r="E16" s="17"/>
      <c r="F16" s="17"/>
      <c r="G16" s="17">
        <v>150000</v>
      </c>
    </row>
    <row r="17" ht="20.25" customHeight="1" spans="1:7">
      <c r="A17" s="64" t="s">
        <v>89</v>
      </c>
      <c r="B17" s="64" t="s">
        <v>90</v>
      </c>
      <c r="C17" s="17">
        <v>579157.44</v>
      </c>
      <c r="D17" s="17">
        <v>579157.44</v>
      </c>
      <c r="E17" s="17">
        <v>579157.44</v>
      </c>
      <c r="F17" s="17"/>
      <c r="G17" s="17"/>
    </row>
    <row r="18" ht="20.25" customHeight="1" spans="1:7">
      <c r="A18" s="63" t="s">
        <v>91</v>
      </c>
      <c r="B18" s="63" t="s">
        <v>92</v>
      </c>
      <c r="C18" s="17">
        <v>261600</v>
      </c>
      <c r="D18" s="17"/>
      <c r="E18" s="17"/>
      <c r="F18" s="17"/>
      <c r="G18" s="17">
        <v>261600</v>
      </c>
    </row>
    <row r="19" ht="20.25" customHeight="1" spans="1:7">
      <c r="A19" s="64" t="s">
        <v>93</v>
      </c>
      <c r="B19" s="64" t="s">
        <v>94</v>
      </c>
      <c r="C19" s="17">
        <v>261600</v>
      </c>
      <c r="D19" s="17"/>
      <c r="E19" s="17"/>
      <c r="F19" s="17"/>
      <c r="G19" s="17">
        <v>261600</v>
      </c>
    </row>
    <row r="20" ht="20.25" customHeight="1" spans="1:7">
      <c r="A20" s="16" t="s">
        <v>95</v>
      </c>
      <c r="B20" s="16" t="s">
        <v>96</v>
      </c>
      <c r="C20" s="17">
        <v>337598.59</v>
      </c>
      <c r="D20" s="17">
        <v>337598.59</v>
      </c>
      <c r="E20" s="17">
        <v>337598.59</v>
      </c>
      <c r="F20" s="17"/>
      <c r="G20" s="17"/>
    </row>
    <row r="21" ht="20.25" customHeight="1" spans="1:7">
      <c r="A21" s="63" t="s">
        <v>97</v>
      </c>
      <c r="B21" s="63" t="s">
        <v>98</v>
      </c>
      <c r="C21" s="17">
        <v>337598.59</v>
      </c>
      <c r="D21" s="17">
        <v>337598.59</v>
      </c>
      <c r="E21" s="17">
        <v>337598.59</v>
      </c>
      <c r="F21" s="17"/>
      <c r="G21" s="17"/>
    </row>
    <row r="22" ht="20.25" customHeight="1" spans="1:7">
      <c r="A22" s="64" t="s">
        <v>99</v>
      </c>
      <c r="B22" s="64" t="s">
        <v>100</v>
      </c>
      <c r="C22" s="17">
        <v>196745.94</v>
      </c>
      <c r="D22" s="17">
        <v>196745.94</v>
      </c>
      <c r="E22" s="17">
        <v>196745.94</v>
      </c>
      <c r="F22" s="17"/>
      <c r="G22" s="17"/>
    </row>
    <row r="23" ht="20.25" customHeight="1" spans="1:7">
      <c r="A23" s="64" t="s">
        <v>101</v>
      </c>
      <c r="B23" s="64" t="s">
        <v>102</v>
      </c>
      <c r="C23" s="17">
        <v>103691.98</v>
      </c>
      <c r="D23" s="17">
        <v>103691.98</v>
      </c>
      <c r="E23" s="17">
        <v>103691.98</v>
      </c>
      <c r="F23" s="17"/>
      <c r="G23" s="17"/>
    </row>
    <row r="24" ht="20.25" customHeight="1" spans="1:7">
      <c r="A24" s="64" t="s">
        <v>103</v>
      </c>
      <c r="B24" s="64" t="s">
        <v>104</v>
      </c>
      <c r="C24" s="17">
        <v>37160.67</v>
      </c>
      <c r="D24" s="17">
        <v>37160.67</v>
      </c>
      <c r="E24" s="17">
        <v>37160.67</v>
      </c>
      <c r="F24" s="17"/>
      <c r="G24" s="17"/>
    </row>
    <row r="25" ht="20.25" customHeight="1" spans="1:7">
      <c r="A25" s="16" t="s">
        <v>105</v>
      </c>
      <c r="B25" s="16" t="s">
        <v>106</v>
      </c>
      <c r="C25" s="17">
        <v>499032</v>
      </c>
      <c r="D25" s="17">
        <v>499032</v>
      </c>
      <c r="E25" s="17">
        <v>499032</v>
      </c>
      <c r="F25" s="17"/>
      <c r="G25" s="17"/>
    </row>
    <row r="26" ht="20.25" customHeight="1" spans="1:7">
      <c r="A26" s="63" t="s">
        <v>107</v>
      </c>
      <c r="B26" s="63" t="s">
        <v>108</v>
      </c>
      <c r="C26" s="17">
        <v>499032</v>
      </c>
      <c r="D26" s="17">
        <v>499032</v>
      </c>
      <c r="E26" s="17">
        <v>499032</v>
      </c>
      <c r="F26" s="17"/>
      <c r="G26" s="17"/>
    </row>
    <row r="27" ht="20.25" customHeight="1" spans="1:7">
      <c r="A27" s="64" t="s">
        <v>109</v>
      </c>
      <c r="B27" s="64" t="s">
        <v>110</v>
      </c>
      <c r="C27" s="17">
        <v>499032</v>
      </c>
      <c r="D27" s="17">
        <v>499032</v>
      </c>
      <c r="E27" s="17">
        <v>499032</v>
      </c>
      <c r="F27" s="17"/>
      <c r="G27" s="17"/>
    </row>
    <row r="28" ht="20.25" customHeight="1" spans="1:7">
      <c r="A28" s="46" t="s">
        <v>111</v>
      </c>
      <c r="B28" s="46"/>
      <c r="C28" s="47">
        <v>8488814.44</v>
      </c>
      <c r="D28" s="47">
        <v>6758614.44</v>
      </c>
      <c r="E28" s="47">
        <v>5737548.44</v>
      </c>
      <c r="F28" s="47">
        <v>1021066</v>
      </c>
      <c r="G28" s="47">
        <v>1730200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129</v>
      </c>
    </row>
    <row r="3" ht="41.25" customHeight="1" spans="1:6">
      <c r="A3" s="59" t="s">
        <v>130</v>
      </c>
      <c r="B3" s="59"/>
      <c r="C3" s="59"/>
      <c r="D3" s="59"/>
      <c r="E3" s="59"/>
      <c r="F3" s="59"/>
    </row>
    <row r="4" ht="18.75" customHeight="1" spans="1:6">
      <c r="A4" s="5" t="str">
        <f>"单位名称："&amp;"中共元江哈尼族彝族傣族自治县委组织部"</f>
        <v>单位名称：中共元江哈尼族彝族傣族自治县委组织部</v>
      </c>
      <c r="B4" s="5"/>
      <c r="C4" s="5"/>
      <c r="D4" s="60"/>
      <c r="E4" s="2"/>
      <c r="F4" s="58" t="s">
        <v>28</v>
      </c>
    </row>
    <row r="5" ht="18.75" customHeight="1" spans="1:6">
      <c r="A5" s="13" t="s">
        <v>131</v>
      </c>
      <c r="B5" s="29" t="s">
        <v>132</v>
      </c>
      <c r="C5" s="29" t="s">
        <v>133</v>
      </c>
      <c r="D5" s="29"/>
      <c r="E5" s="29"/>
      <c r="F5" s="29" t="s">
        <v>134</v>
      </c>
    </row>
    <row r="6" ht="18.75" customHeight="1" spans="1:6">
      <c r="A6" s="13"/>
      <c r="B6" s="29"/>
      <c r="C6" s="29" t="s">
        <v>33</v>
      </c>
      <c r="D6" s="29" t="s">
        <v>135</v>
      </c>
      <c r="E6" s="29" t="s">
        <v>136</v>
      </c>
      <c r="F6" s="29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93000</v>
      </c>
      <c r="B8" s="17"/>
      <c r="C8" s="17">
        <v>58000</v>
      </c>
      <c r="D8" s="17"/>
      <c r="E8" s="17">
        <v>58000</v>
      </c>
      <c r="F8" s="17">
        <v>35000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6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137</v>
      </c>
    </row>
    <row r="3" ht="45" customHeight="1" spans="1:23">
      <c r="A3" s="4" t="s">
        <v>138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"单位名称："&amp;"中共元江哈尼族彝族傣族自治县委组织部"</f>
        <v>单位名称：中共元江哈尼族彝族傣族自治县委组织部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53" t="s">
        <v>139</v>
      </c>
      <c r="B5" s="53" t="s">
        <v>140</v>
      </c>
      <c r="C5" s="53" t="s">
        <v>141</v>
      </c>
      <c r="D5" s="53" t="s">
        <v>142</v>
      </c>
      <c r="E5" s="53" t="s">
        <v>143</v>
      </c>
      <c r="F5" s="53" t="s">
        <v>144</v>
      </c>
      <c r="G5" s="53" t="s">
        <v>145</v>
      </c>
      <c r="H5" s="54" t="s">
        <v>31</v>
      </c>
      <c r="I5" s="54" t="s">
        <v>146</v>
      </c>
      <c r="J5" s="53"/>
      <c r="K5" s="53"/>
      <c r="L5" s="53"/>
      <c r="M5" s="53"/>
      <c r="N5" s="53" t="s">
        <v>147</v>
      </c>
      <c r="O5" s="53"/>
      <c r="P5" s="53"/>
      <c r="Q5" s="53" t="s">
        <v>37</v>
      </c>
      <c r="R5" s="53" t="s">
        <v>62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148</v>
      </c>
      <c r="I6" s="54" t="s">
        <v>149</v>
      </c>
      <c r="J6" s="53" t="s">
        <v>35</v>
      </c>
      <c r="K6" s="53" t="s">
        <v>36</v>
      </c>
      <c r="L6" s="53"/>
      <c r="M6" s="53"/>
      <c r="N6" s="53" t="s">
        <v>147</v>
      </c>
      <c r="O6" s="53" t="s">
        <v>35</v>
      </c>
      <c r="P6" s="53" t="s">
        <v>36</v>
      </c>
      <c r="Q6" s="53" t="s">
        <v>37</v>
      </c>
      <c r="R6" s="53" t="s">
        <v>62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150</v>
      </c>
      <c r="J7" s="53" t="s">
        <v>151</v>
      </c>
      <c r="K7" s="53" t="s">
        <v>152</v>
      </c>
      <c r="L7" s="53" t="s">
        <v>153</v>
      </c>
      <c r="M7" s="53" t="s">
        <v>154</v>
      </c>
      <c r="N7" s="53" t="s">
        <v>34</v>
      </c>
      <c r="O7" s="53" t="s">
        <v>35</v>
      </c>
      <c r="P7" s="53" t="s">
        <v>36</v>
      </c>
      <c r="Q7" s="53"/>
      <c r="R7" s="53" t="s">
        <v>33</v>
      </c>
      <c r="S7" s="53" t="s">
        <v>40</v>
      </c>
      <c r="T7" s="53" t="s">
        <v>41</v>
      </c>
      <c r="U7" s="53" t="s">
        <v>42</v>
      </c>
      <c r="V7" s="53" t="s">
        <v>43</v>
      </c>
      <c r="W7" s="53" t="s">
        <v>44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33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45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55</v>
      </c>
      <c r="B10" s="9"/>
      <c r="C10" s="10"/>
      <c r="D10" s="9"/>
      <c r="E10" s="9"/>
      <c r="F10" s="9"/>
      <c r="G10" s="9"/>
      <c r="H10" s="17">
        <v>6758614.44</v>
      </c>
      <c r="I10" s="17">
        <v>6758614.44</v>
      </c>
      <c r="J10" s="17"/>
      <c r="K10" s="17"/>
      <c r="L10" s="17">
        <v>6758614.44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5" t="s">
        <v>55</v>
      </c>
      <c r="B11" s="9" t="s">
        <v>155</v>
      </c>
      <c r="C11" s="10" t="s">
        <v>156</v>
      </c>
      <c r="D11" s="9" t="s">
        <v>75</v>
      </c>
      <c r="E11" s="9" t="s">
        <v>76</v>
      </c>
      <c r="F11" s="9" t="s">
        <v>157</v>
      </c>
      <c r="G11" s="9" t="s">
        <v>158</v>
      </c>
      <c r="H11" s="17">
        <v>880860</v>
      </c>
      <c r="I11" s="17">
        <v>880860</v>
      </c>
      <c r="J11" s="17"/>
      <c r="K11" s="17"/>
      <c r="L11" s="17">
        <v>880860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5" t="s">
        <v>55</v>
      </c>
      <c r="B12" s="9" t="s">
        <v>155</v>
      </c>
      <c r="C12" s="10" t="s">
        <v>156</v>
      </c>
      <c r="D12" s="9" t="s">
        <v>75</v>
      </c>
      <c r="E12" s="9" t="s">
        <v>76</v>
      </c>
      <c r="F12" s="9" t="s">
        <v>159</v>
      </c>
      <c r="G12" s="9" t="s">
        <v>160</v>
      </c>
      <c r="H12" s="17">
        <v>1430004</v>
      </c>
      <c r="I12" s="17">
        <v>1430004</v>
      </c>
      <c r="J12" s="17"/>
      <c r="K12" s="17"/>
      <c r="L12" s="17">
        <v>1430004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5" t="s">
        <v>55</v>
      </c>
      <c r="B13" s="9" t="s">
        <v>155</v>
      </c>
      <c r="C13" s="10" t="s">
        <v>156</v>
      </c>
      <c r="D13" s="9" t="s">
        <v>75</v>
      </c>
      <c r="E13" s="9" t="s">
        <v>76</v>
      </c>
      <c r="F13" s="9" t="s">
        <v>161</v>
      </c>
      <c r="G13" s="9" t="s">
        <v>162</v>
      </c>
      <c r="H13" s="17">
        <v>6900</v>
      </c>
      <c r="I13" s="17">
        <v>6900</v>
      </c>
      <c r="J13" s="17"/>
      <c r="K13" s="17"/>
      <c r="L13" s="17">
        <v>6900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5" t="s">
        <v>55</v>
      </c>
      <c r="B14" s="9" t="s">
        <v>155</v>
      </c>
      <c r="C14" s="10" t="s">
        <v>156</v>
      </c>
      <c r="D14" s="9" t="s">
        <v>75</v>
      </c>
      <c r="E14" s="9" t="s">
        <v>76</v>
      </c>
      <c r="F14" s="9" t="s">
        <v>161</v>
      </c>
      <c r="G14" s="9" t="s">
        <v>162</v>
      </c>
      <c r="H14" s="17">
        <v>73405</v>
      </c>
      <c r="I14" s="17">
        <v>73405</v>
      </c>
      <c r="J14" s="17"/>
      <c r="K14" s="17"/>
      <c r="L14" s="17">
        <v>73405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5" t="s">
        <v>55</v>
      </c>
      <c r="B15" s="9" t="s">
        <v>163</v>
      </c>
      <c r="C15" s="10" t="s">
        <v>164</v>
      </c>
      <c r="D15" s="9" t="s">
        <v>79</v>
      </c>
      <c r="E15" s="9" t="s">
        <v>80</v>
      </c>
      <c r="F15" s="9" t="s">
        <v>157</v>
      </c>
      <c r="G15" s="9" t="s">
        <v>158</v>
      </c>
      <c r="H15" s="17">
        <v>451500</v>
      </c>
      <c r="I15" s="17">
        <v>451500</v>
      </c>
      <c r="J15" s="17"/>
      <c r="K15" s="17"/>
      <c r="L15" s="17">
        <v>451500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5" t="s">
        <v>55</v>
      </c>
      <c r="B16" s="9" t="s">
        <v>163</v>
      </c>
      <c r="C16" s="10" t="s">
        <v>164</v>
      </c>
      <c r="D16" s="9" t="s">
        <v>79</v>
      </c>
      <c r="E16" s="9" t="s">
        <v>80</v>
      </c>
      <c r="F16" s="9" t="s">
        <v>159</v>
      </c>
      <c r="G16" s="9" t="s">
        <v>160</v>
      </c>
      <c r="H16" s="17">
        <v>64560</v>
      </c>
      <c r="I16" s="17">
        <v>64560</v>
      </c>
      <c r="J16" s="17"/>
      <c r="K16" s="17"/>
      <c r="L16" s="17">
        <v>64560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5" t="s">
        <v>55</v>
      </c>
      <c r="B17" s="9" t="s">
        <v>163</v>
      </c>
      <c r="C17" s="10" t="s">
        <v>164</v>
      </c>
      <c r="D17" s="9" t="s">
        <v>79</v>
      </c>
      <c r="E17" s="9" t="s">
        <v>80</v>
      </c>
      <c r="F17" s="9" t="s">
        <v>161</v>
      </c>
      <c r="G17" s="9" t="s">
        <v>162</v>
      </c>
      <c r="H17" s="17">
        <v>37625</v>
      </c>
      <c r="I17" s="17">
        <v>37625</v>
      </c>
      <c r="J17" s="17"/>
      <c r="K17" s="17"/>
      <c r="L17" s="17">
        <v>37625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5" t="s">
        <v>55</v>
      </c>
      <c r="B18" s="9" t="s">
        <v>163</v>
      </c>
      <c r="C18" s="10" t="s">
        <v>164</v>
      </c>
      <c r="D18" s="9" t="s">
        <v>79</v>
      </c>
      <c r="E18" s="9" t="s">
        <v>80</v>
      </c>
      <c r="F18" s="9" t="s">
        <v>161</v>
      </c>
      <c r="G18" s="9" t="s">
        <v>162</v>
      </c>
      <c r="H18" s="17">
        <v>4200</v>
      </c>
      <c r="I18" s="17">
        <v>4200</v>
      </c>
      <c r="J18" s="17"/>
      <c r="K18" s="17"/>
      <c r="L18" s="17">
        <v>4200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5" t="s">
        <v>55</v>
      </c>
      <c r="B19" s="9" t="s">
        <v>163</v>
      </c>
      <c r="C19" s="10" t="s">
        <v>164</v>
      </c>
      <c r="D19" s="9" t="s">
        <v>79</v>
      </c>
      <c r="E19" s="9" t="s">
        <v>80</v>
      </c>
      <c r="F19" s="9" t="s">
        <v>165</v>
      </c>
      <c r="G19" s="9" t="s">
        <v>166</v>
      </c>
      <c r="H19" s="17">
        <v>420000</v>
      </c>
      <c r="I19" s="17">
        <v>420000</v>
      </c>
      <c r="J19" s="17"/>
      <c r="K19" s="17"/>
      <c r="L19" s="17">
        <v>420000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5" t="s">
        <v>55</v>
      </c>
      <c r="B20" s="9" t="s">
        <v>163</v>
      </c>
      <c r="C20" s="10" t="s">
        <v>164</v>
      </c>
      <c r="D20" s="9" t="s">
        <v>79</v>
      </c>
      <c r="E20" s="9" t="s">
        <v>80</v>
      </c>
      <c r="F20" s="9" t="s">
        <v>165</v>
      </c>
      <c r="G20" s="9" t="s">
        <v>166</v>
      </c>
      <c r="H20" s="17">
        <v>210840</v>
      </c>
      <c r="I20" s="17">
        <v>210840</v>
      </c>
      <c r="J20" s="17"/>
      <c r="K20" s="17"/>
      <c r="L20" s="17">
        <v>210840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5" t="s">
        <v>55</v>
      </c>
      <c r="B21" s="9" t="s">
        <v>167</v>
      </c>
      <c r="C21" s="10" t="s">
        <v>168</v>
      </c>
      <c r="D21" s="9" t="s">
        <v>75</v>
      </c>
      <c r="E21" s="9" t="s">
        <v>76</v>
      </c>
      <c r="F21" s="9" t="s">
        <v>169</v>
      </c>
      <c r="G21" s="9" t="s">
        <v>170</v>
      </c>
      <c r="H21" s="17">
        <v>1607.87</v>
      </c>
      <c r="I21" s="17">
        <v>1607.87</v>
      </c>
      <c r="J21" s="17"/>
      <c r="K21" s="17"/>
      <c r="L21" s="17">
        <v>1607.87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5" t="s">
        <v>55</v>
      </c>
      <c r="B22" s="9" t="s">
        <v>167</v>
      </c>
      <c r="C22" s="10" t="s">
        <v>168</v>
      </c>
      <c r="D22" s="9" t="s">
        <v>79</v>
      </c>
      <c r="E22" s="9" t="s">
        <v>80</v>
      </c>
      <c r="F22" s="9" t="s">
        <v>169</v>
      </c>
      <c r="G22" s="9" t="s">
        <v>170</v>
      </c>
      <c r="H22" s="17">
        <v>8745.11</v>
      </c>
      <c r="I22" s="17">
        <v>8745.11</v>
      </c>
      <c r="J22" s="17"/>
      <c r="K22" s="17"/>
      <c r="L22" s="17">
        <v>8745.11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5" t="s">
        <v>55</v>
      </c>
      <c r="B23" s="9" t="s">
        <v>167</v>
      </c>
      <c r="C23" s="10" t="s">
        <v>168</v>
      </c>
      <c r="D23" s="9" t="s">
        <v>89</v>
      </c>
      <c r="E23" s="9" t="s">
        <v>90</v>
      </c>
      <c r="F23" s="9" t="s">
        <v>171</v>
      </c>
      <c r="G23" s="9" t="s">
        <v>172</v>
      </c>
      <c r="H23" s="17">
        <v>579157.44</v>
      </c>
      <c r="I23" s="17">
        <v>579157.44</v>
      </c>
      <c r="J23" s="17"/>
      <c r="K23" s="17"/>
      <c r="L23" s="17">
        <v>579157.44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5" t="s">
        <v>55</v>
      </c>
      <c r="B24" s="9" t="s">
        <v>167</v>
      </c>
      <c r="C24" s="10" t="s">
        <v>168</v>
      </c>
      <c r="D24" s="9" t="s">
        <v>99</v>
      </c>
      <c r="E24" s="9" t="s">
        <v>100</v>
      </c>
      <c r="F24" s="9" t="s">
        <v>173</v>
      </c>
      <c r="G24" s="9" t="s">
        <v>174</v>
      </c>
      <c r="H24" s="17">
        <v>196745.94</v>
      </c>
      <c r="I24" s="17">
        <v>196745.94</v>
      </c>
      <c r="J24" s="17"/>
      <c r="K24" s="17"/>
      <c r="L24" s="17">
        <v>196745.94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5" t="s">
        <v>55</v>
      </c>
      <c r="B25" s="9" t="s">
        <v>167</v>
      </c>
      <c r="C25" s="10" t="s">
        <v>168</v>
      </c>
      <c r="D25" s="9" t="s">
        <v>101</v>
      </c>
      <c r="E25" s="9" t="s">
        <v>102</v>
      </c>
      <c r="F25" s="9" t="s">
        <v>173</v>
      </c>
      <c r="G25" s="9" t="s">
        <v>174</v>
      </c>
      <c r="H25" s="17">
        <v>103691.98</v>
      </c>
      <c r="I25" s="17">
        <v>103691.98</v>
      </c>
      <c r="J25" s="17"/>
      <c r="K25" s="17"/>
      <c r="L25" s="17">
        <v>103691.98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5" t="s">
        <v>55</v>
      </c>
      <c r="B26" s="9" t="s">
        <v>167</v>
      </c>
      <c r="C26" s="10" t="s">
        <v>168</v>
      </c>
      <c r="D26" s="9" t="s">
        <v>103</v>
      </c>
      <c r="E26" s="9" t="s">
        <v>104</v>
      </c>
      <c r="F26" s="9" t="s">
        <v>169</v>
      </c>
      <c r="G26" s="9" t="s">
        <v>170</v>
      </c>
      <c r="H26" s="17">
        <v>4942</v>
      </c>
      <c r="I26" s="17">
        <v>4942</v>
      </c>
      <c r="J26" s="17"/>
      <c r="K26" s="17"/>
      <c r="L26" s="17">
        <v>4942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5" t="s">
        <v>55</v>
      </c>
      <c r="B27" s="9" t="s">
        <v>167</v>
      </c>
      <c r="C27" s="10" t="s">
        <v>168</v>
      </c>
      <c r="D27" s="9" t="s">
        <v>103</v>
      </c>
      <c r="E27" s="9" t="s">
        <v>104</v>
      </c>
      <c r="F27" s="9" t="s">
        <v>169</v>
      </c>
      <c r="G27" s="9" t="s">
        <v>170</v>
      </c>
      <c r="H27" s="17">
        <v>18098.67</v>
      </c>
      <c r="I27" s="17">
        <v>18098.67</v>
      </c>
      <c r="J27" s="17"/>
      <c r="K27" s="17"/>
      <c r="L27" s="17">
        <v>18098.67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5" t="s">
        <v>55</v>
      </c>
      <c r="B28" s="9" t="s">
        <v>167</v>
      </c>
      <c r="C28" s="10" t="s">
        <v>168</v>
      </c>
      <c r="D28" s="9" t="s">
        <v>103</v>
      </c>
      <c r="E28" s="9" t="s">
        <v>104</v>
      </c>
      <c r="F28" s="9" t="s">
        <v>169</v>
      </c>
      <c r="G28" s="9" t="s">
        <v>170</v>
      </c>
      <c r="H28" s="17">
        <v>14120</v>
      </c>
      <c r="I28" s="17">
        <v>14120</v>
      </c>
      <c r="J28" s="17"/>
      <c r="K28" s="17"/>
      <c r="L28" s="17">
        <v>14120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5" t="s">
        <v>55</v>
      </c>
      <c r="B29" s="9" t="s">
        <v>175</v>
      </c>
      <c r="C29" s="10" t="s">
        <v>110</v>
      </c>
      <c r="D29" s="9" t="s">
        <v>109</v>
      </c>
      <c r="E29" s="9" t="s">
        <v>110</v>
      </c>
      <c r="F29" s="9" t="s">
        <v>176</v>
      </c>
      <c r="G29" s="9" t="s">
        <v>110</v>
      </c>
      <c r="H29" s="17">
        <v>499032</v>
      </c>
      <c r="I29" s="17">
        <v>499032</v>
      </c>
      <c r="J29" s="17"/>
      <c r="K29" s="17"/>
      <c r="L29" s="17">
        <v>499032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5" t="s">
        <v>55</v>
      </c>
      <c r="B30" s="9" t="s">
        <v>177</v>
      </c>
      <c r="C30" s="10" t="s">
        <v>178</v>
      </c>
      <c r="D30" s="9" t="s">
        <v>75</v>
      </c>
      <c r="E30" s="9" t="s">
        <v>76</v>
      </c>
      <c r="F30" s="9" t="s">
        <v>179</v>
      </c>
      <c r="G30" s="9" t="s">
        <v>180</v>
      </c>
      <c r="H30" s="17">
        <v>58000</v>
      </c>
      <c r="I30" s="17">
        <v>58000</v>
      </c>
      <c r="J30" s="17"/>
      <c r="K30" s="17"/>
      <c r="L30" s="17">
        <v>58000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5" t="s">
        <v>55</v>
      </c>
      <c r="B31" s="9" t="s">
        <v>181</v>
      </c>
      <c r="C31" s="10" t="s">
        <v>182</v>
      </c>
      <c r="D31" s="9" t="s">
        <v>75</v>
      </c>
      <c r="E31" s="9" t="s">
        <v>76</v>
      </c>
      <c r="F31" s="9" t="s">
        <v>183</v>
      </c>
      <c r="G31" s="9" t="s">
        <v>184</v>
      </c>
      <c r="H31" s="17">
        <v>210000</v>
      </c>
      <c r="I31" s="17">
        <v>210000</v>
      </c>
      <c r="J31" s="17"/>
      <c r="K31" s="17"/>
      <c r="L31" s="17">
        <v>210000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5" t="s">
        <v>55</v>
      </c>
      <c r="B32" s="9" t="s">
        <v>185</v>
      </c>
      <c r="C32" s="10" t="s">
        <v>186</v>
      </c>
      <c r="D32" s="9" t="s">
        <v>75</v>
      </c>
      <c r="E32" s="9" t="s">
        <v>76</v>
      </c>
      <c r="F32" s="9" t="s">
        <v>187</v>
      </c>
      <c r="G32" s="9" t="s">
        <v>186</v>
      </c>
      <c r="H32" s="17">
        <v>46939.44</v>
      </c>
      <c r="I32" s="17">
        <v>46939.44</v>
      </c>
      <c r="J32" s="17"/>
      <c r="K32" s="17"/>
      <c r="L32" s="17">
        <v>46939.44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5" t="s">
        <v>55</v>
      </c>
      <c r="B33" s="9" t="s">
        <v>185</v>
      </c>
      <c r="C33" s="10" t="s">
        <v>186</v>
      </c>
      <c r="D33" s="9" t="s">
        <v>79</v>
      </c>
      <c r="E33" s="9" t="s">
        <v>80</v>
      </c>
      <c r="F33" s="9" t="s">
        <v>187</v>
      </c>
      <c r="G33" s="9" t="s">
        <v>186</v>
      </c>
      <c r="H33" s="17">
        <v>28516.56</v>
      </c>
      <c r="I33" s="17">
        <v>28516.56</v>
      </c>
      <c r="J33" s="17"/>
      <c r="K33" s="17"/>
      <c r="L33" s="17">
        <v>28516.56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5" t="s">
        <v>55</v>
      </c>
      <c r="B34" s="9" t="s">
        <v>188</v>
      </c>
      <c r="C34" s="10" t="s">
        <v>189</v>
      </c>
      <c r="D34" s="9" t="s">
        <v>75</v>
      </c>
      <c r="E34" s="9" t="s">
        <v>76</v>
      </c>
      <c r="F34" s="9" t="s">
        <v>190</v>
      </c>
      <c r="G34" s="9" t="s">
        <v>191</v>
      </c>
      <c r="H34" s="17">
        <v>83690</v>
      </c>
      <c r="I34" s="17">
        <v>83690</v>
      </c>
      <c r="J34" s="17"/>
      <c r="K34" s="17"/>
      <c r="L34" s="17">
        <v>83690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5" t="s">
        <v>55</v>
      </c>
      <c r="B35" s="9" t="s">
        <v>188</v>
      </c>
      <c r="C35" s="10" t="s">
        <v>189</v>
      </c>
      <c r="D35" s="9" t="s">
        <v>75</v>
      </c>
      <c r="E35" s="9" t="s">
        <v>76</v>
      </c>
      <c r="F35" s="9" t="s">
        <v>192</v>
      </c>
      <c r="G35" s="9" t="s">
        <v>193</v>
      </c>
      <c r="H35" s="17">
        <v>12000</v>
      </c>
      <c r="I35" s="17">
        <v>12000</v>
      </c>
      <c r="J35" s="17"/>
      <c r="K35" s="17"/>
      <c r="L35" s="17">
        <v>12000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5" t="s">
        <v>55</v>
      </c>
      <c r="B36" s="9" t="s">
        <v>188</v>
      </c>
      <c r="C36" s="10" t="s">
        <v>189</v>
      </c>
      <c r="D36" s="9" t="s">
        <v>75</v>
      </c>
      <c r="E36" s="9" t="s">
        <v>76</v>
      </c>
      <c r="F36" s="9" t="s">
        <v>194</v>
      </c>
      <c r="G36" s="9" t="s">
        <v>195</v>
      </c>
      <c r="H36" s="17">
        <v>12000</v>
      </c>
      <c r="I36" s="17">
        <v>12000</v>
      </c>
      <c r="J36" s="17"/>
      <c r="K36" s="17"/>
      <c r="L36" s="17">
        <v>12000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5" t="s">
        <v>55</v>
      </c>
      <c r="B37" s="9" t="s">
        <v>188</v>
      </c>
      <c r="C37" s="10" t="s">
        <v>189</v>
      </c>
      <c r="D37" s="9" t="s">
        <v>75</v>
      </c>
      <c r="E37" s="9" t="s">
        <v>76</v>
      </c>
      <c r="F37" s="9" t="s">
        <v>196</v>
      </c>
      <c r="G37" s="9" t="s">
        <v>197</v>
      </c>
      <c r="H37" s="17">
        <v>8000</v>
      </c>
      <c r="I37" s="17">
        <v>8000</v>
      </c>
      <c r="J37" s="17"/>
      <c r="K37" s="17"/>
      <c r="L37" s="17">
        <v>8000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5" t="s">
        <v>55</v>
      </c>
      <c r="B38" s="9" t="s">
        <v>188</v>
      </c>
      <c r="C38" s="10" t="s">
        <v>189</v>
      </c>
      <c r="D38" s="9" t="s">
        <v>75</v>
      </c>
      <c r="E38" s="9" t="s">
        <v>76</v>
      </c>
      <c r="F38" s="9" t="s">
        <v>198</v>
      </c>
      <c r="G38" s="9" t="s">
        <v>199</v>
      </c>
      <c r="H38" s="17">
        <v>60000</v>
      </c>
      <c r="I38" s="17">
        <v>60000</v>
      </c>
      <c r="J38" s="17"/>
      <c r="K38" s="17"/>
      <c r="L38" s="17">
        <v>60000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5" t="s">
        <v>55</v>
      </c>
      <c r="B39" s="9" t="s">
        <v>188</v>
      </c>
      <c r="C39" s="10" t="s">
        <v>189</v>
      </c>
      <c r="D39" s="9" t="s">
        <v>75</v>
      </c>
      <c r="E39" s="9" t="s">
        <v>76</v>
      </c>
      <c r="F39" s="9" t="s">
        <v>200</v>
      </c>
      <c r="G39" s="9" t="s">
        <v>201</v>
      </c>
      <c r="H39" s="17">
        <v>20000</v>
      </c>
      <c r="I39" s="17">
        <v>20000</v>
      </c>
      <c r="J39" s="17"/>
      <c r="K39" s="17"/>
      <c r="L39" s="17">
        <v>20000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5" t="s">
        <v>55</v>
      </c>
      <c r="B40" s="9" t="s">
        <v>188</v>
      </c>
      <c r="C40" s="10" t="s">
        <v>189</v>
      </c>
      <c r="D40" s="9" t="s">
        <v>75</v>
      </c>
      <c r="E40" s="9" t="s">
        <v>76</v>
      </c>
      <c r="F40" s="9" t="s">
        <v>183</v>
      </c>
      <c r="G40" s="9" t="s">
        <v>184</v>
      </c>
      <c r="H40" s="17">
        <v>21000</v>
      </c>
      <c r="I40" s="17">
        <v>21000</v>
      </c>
      <c r="J40" s="17"/>
      <c r="K40" s="17"/>
      <c r="L40" s="17">
        <v>21000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5" t="s">
        <v>55</v>
      </c>
      <c r="B41" s="9" t="s">
        <v>188</v>
      </c>
      <c r="C41" s="10" t="s">
        <v>189</v>
      </c>
      <c r="D41" s="9" t="s">
        <v>79</v>
      </c>
      <c r="E41" s="9" t="s">
        <v>80</v>
      </c>
      <c r="F41" s="9" t="s">
        <v>190</v>
      </c>
      <c r="G41" s="9" t="s">
        <v>191</v>
      </c>
      <c r="H41" s="17">
        <v>140420</v>
      </c>
      <c r="I41" s="17">
        <v>140420</v>
      </c>
      <c r="J41" s="17"/>
      <c r="K41" s="17"/>
      <c r="L41" s="17">
        <v>140420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5" t="s">
        <v>55</v>
      </c>
      <c r="B42" s="9" t="s">
        <v>188</v>
      </c>
      <c r="C42" s="10" t="s">
        <v>189</v>
      </c>
      <c r="D42" s="9" t="s">
        <v>85</v>
      </c>
      <c r="E42" s="9" t="s">
        <v>86</v>
      </c>
      <c r="F42" s="9" t="s">
        <v>202</v>
      </c>
      <c r="G42" s="9" t="s">
        <v>203</v>
      </c>
      <c r="H42" s="17">
        <v>10200</v>
      </c>
      <c r="I42" s="17">
        <v>10200</v>
      </c>
      <c r="J42" s="17"/>
      <c r="K42" s="17"/>
      <c r="L42" s="17">
        <v>10200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5" t="s">
        <v>55</v>
      </c>
      <c r="B43" s="9" t="s">
        <v>204</v>
      </c>
      <c r="C43" s="10" t="s">
        <v>134</v>
      </c>
      <c r="D43" s="9" t="s">
        <v>75</v>
      </c>
      <c r="E43" s="9" t="s">
        <v>76</v>
      </c>
      <c r="F43" s="9" t="s">
        <v>205</v>
      </c>
      <c r="G43" s="9" t="s">
        <v>134</v>
      </c>
      <c r="H43" s="17">
        <v>35000</v>
      </c>
      <c r="I43" s="17">
        <v>35000</v>
      </c>
      <c r="J43" s="17"/>
      <c r="K43" s="17"/>
      <c r="L43" s="17">
        <v>35000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5" t="s">
        <v>55</v>
      </c>
      <c r="B44" s="9" t="s">
        <v>206</v>
      </c>
      <c r="C44" s="10" t="s">
        <v>207</v>
      </c>
      <c r="D44" s="9" t="s">
        <v>79</v>
      </c>
      <c r="E44" s="9" t="s">
        <v>80</v>
      </c>
      <c r="F44" s="9" t="s">
        <v>165</v>
      </c>
      <c r="G44" s="9" t="s">
        <v>166</v>
      </c>
      <c r="H44" s="17">
        <v>168168</v>
      </c>
      <c r="I44" s="17">
        <v>168168</v>
      </c>
      <c r="J44" s="17"/>
      <c r="K44" s="17"/>
      <c r="L44" s="17">
        <v>168168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5" t="s">
        <v>55</v>
      </c>
      <c r="B45" s="9" t="s">
        <v>206</v>
      </c>
      <c r="C45" s="10" t="s">
        <v>207</v>
      </c>
      <c r="D45" s="9" t="s">
        <v>79</v>
      </c>
      <c r="E45" s="9" t="s">
        <v>80</v>
      </c>
      <c r="F45" s="9" t="s">
        <v>165</v>
      </c>
      <c r="G45" s="9" t="s">
        <v>166</v>
      </c>
      <c r="H45" s="17">
        <v>33600</v>
      </c>
      <c r="I45" s="17">
        <v>33600</v>
      </c>
      <c r="J45" s="17"/>
      <c r="K45" s="17"/>
      <c r="L45" s="17">
        <v>33600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5" t="s">
        <v>55</v>
      </c>
      <c r="B46" s="9" t="s">
        <v>206</v>
      </c>
      <c r="C46" s="10" t="s">
        <v>207</v>
      </c>
      <c r="D46" s="9" t="s">
        <v>79</v>
      </c>
      <c r="E46" s="9" t="s">
        <v>80</v>
      </c>
      <c r="F46" s="9" t="s">
        <v>165</v>
      </c>
      <c r="G46" s="9" t="s">
        <v>166</v>
      </c>
      <c r="H46" s="17">
        <v>50232</v>
      </c>
      <c r="I46" s="17">
        <v>50232</v>
      </c>
      <c r="J46" s="17"/>
      <c r="K46" s="17"/>
      <c r="L46" s="17">
        <v>50232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55" t="s">
        <v>55</v>
      </c>
      <c r="B47" s="9" t="s">
        <v>208</v>
      </c>
      <c r="C47" s="10" t="s">
        <v>209</v>
      </c>
      <c r="D47" s="9" t="s">
        <v>85</v>
      </c>
      <c r="E47" s="9" t="s">
        <v>86</v>
      </c>
      <c r="F47" s="9" t="s">
        <v>210</v>
      </c>
      <c r="G47" s="9" t="s">
        <v>211</v>
      </c>
      <c r="H47" s="17">
        <v>102000</v>
      </c>
      <c r="I47" s="17">
        <v>102000</v>
      </c>
      <c r="J47" s="17"/>
      <c r="K47" s="17"/>
      <c r="L47" s="17">
        <v>102000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55" t="s">
        <v>55</v>
      </c>
      <c r="B48" s="9" t="s">
        <v>212</v>
      </c>
      <c r="C48" s="10" t="s">
        <v>213</v>
      </c>
      <c r="D48" s="9" t="s">
        <v>75</v>
      </c>
      <c r="E48" s="9" t="s">
        <v>76</v>
      </c>
      <c r="F48" s="9" t="s">
        <v>161</v>
      </c>
      <c r="G48" s="9" t="s">
        <v>162</v>
      </c>
      <c r="H48" s="17">
        <v>120289.43</v>
      </c>
      <c r="I48" s="17">
        <v>120289.43</v>
      </c>
      <c r="J48" s="17"/>
      <c r="K48" s="17"/>
      <c r="L48" s="17">
        <v>120289.43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55" t="s">
        <v>55</v>
      </c>
      <c r="B49" s="9" t="s">
        <v>212</v>
      </c>
      <c r="C49" s="10" t="s">
        <v>213</v>
      </c>
      <c r="D49" s="9" t="s">
        <v>75</v>
      </c>
      <c r="E49" s="9" t="s">
        <v>76</v>
      </c>
      <c r="F49" s="9" t="s">
        <v>161</v>
      </c>
      <c r="G49" s="9" t="s">
        <v>162</v>
      </c>
      <c r="H49" s="17">
        <v>244224</v>
      </c>
      <c r="I49" s="17">
        <v>244224</v>
      </c>
      <c r="J49" s="17"/>
      <c r="K49" s="17"/>
      <c r="L49" s="17">
        <v>244224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55" t="s">
        <v>55</v>
      </c>
      <c r="B50" s="9" t="s">
        <v>214</v>
      </c>
      <c r="C50" s="10" t="s">
        <v>215</v>
      </c>
      <c r="D50" s="9" t="s">
        <v>75</v>
      </c>
      <c r="E50" s="9" t="s">
        <v>76</v>
      </c>
      <c r="F50" s="9" t="s">
        <v>216</v>
      </c>
      <c r="G50" s="9" t="s">
        <v>215</v>
      </c>
      <c r="H50" s="17">
        <v>23000</v>
      </c>
      <c r="I50" s="17">
        <v>23000</v>
      </c>
      <c r="J50" s="17"/>
      <c r="K50" s="17"/>
      <c r="L50" s="17">
        <v>23000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55" t="s">
        <v>55</v>
      </c>
      <c r="B51" s="9" t="s">
        <v>214</v>
      </c>
      <c r="C51" s="10" t="s">
        <v>215</v>
      </c>
      <c r="D51" s="9" t="s">
        <v>79</v>
      </c>
      <c r="E51" s="9" t="s">
        <v>80</v>
      </c>
      <c r="F51" s="9" t="s">
        <v>216</v>
      </c>
      <c r="G51" s="9" t="s">
        <v>215</v>
      </c>
      <c r="H51" s="17">
        <v>14000</v>
      </c>
      <c r="I51" s="17">
        <v>14000</v>
      </c>
      <c r="J51" s="17"/>
      <c r="K51" s="17"/>
      <c r="L51" s="17">
        <v>14000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55" t="s">
        <v>55</v>
      </c>
      <c r="B52" s="9" t="s">
        <v>217</v>
      </c>
      <c r="C52" s="10" t="s">
        <v>218</v>
      </c>
      <c r="D52" s="9" t="s">
        <v>75</v>
      </c>
      <c r="E52" s="9" t="s">
        <v>76</v>
      </c>
      <c r="F52" s="9" t="s">
        <v>219</v>
      </c>
      <c r="G52" s="9" t="s">
        <v>220</v>
      </c>
      <c r="H52" s="17">
        <v>13000</v>
      </c>
      <c r="I52" s="17">
        <v>13000</v>
      </c>
      <c r="J52" s="17"/>
      <c r="K52" s="17"/>
      <c r="L52" s="17">
        <v>13000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55" t="s">
        <v>55</v>
      </c>
      <c r="B53" s="9" t="s">
        <v>221</v>
      </c>
      <c r="C53" s="10" t="s">
        <v>222</v>
      </c>
      <c r="D53" s="9" t="s">
        <v>75</v>
      </c>
      <c r="E53" s="9" t="s">
        <v>76</v>
      </c>
      <c r="F53" s="9" t="s">
        <v>202</v>
      </c>
      <c r="G53" s="9" t="s">
        <v>203</v>
      </c>
      <c r="H53" s="17">
        <v>18700</v>
      </c>
      <c r="I53" s="17">
        <v>18700</v>
      </c>
      <c r="J53" s="17"/>
      <c r="K53" s="17"/>
      <c r="L53" s="17">
        <v>18700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55" t="s">
        <v>55</v>
      </c>
      <c r="B54" s="9" t="s">
        <v>221</v>
      </c>
      <c r="C54" s="10" t="s">
        <v>222</v>
      </c>
      <c r="D54" s="9" t="s">
        <v>75</v>
      </c>
      <c r="E54" s="9" t="s">
        <v>76</v>
      </c>
      <c r="F54" s="9" t="s">
        <v>202</v>
      </c>
      <c r="G54" s="9" t="s">
        <v>203</v>
      </c>
      <c r="H54" s="17">
        <v>3600</v>
      </c>
      <c r="I54" s="17">
        <v>3600</v>
      </c>
      <c r="J54" s="17"/>
      <c r="K54" s="17"/>
      <c r="L54" s="17">
        <v>3600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55" t="s">
        <v>55</v>
      </c>
      <c r="B55" s="9" t="s">
        <v>221</v>
      </c>
      <c r="C55" s="10" t="s">
        <v>222</v>
      </c>
      <c r="D55" s="9" t="s">
        <v>75</v>
      </c>
      <c r="E55" s="9" t="s">
        <v>76</v>
      </c>
      <c r="F55" s="9" t="s">
        <v>202</v>
      </c>
      <c r="G55" s="9" t="s">
        <v>203</v>
      </c>
      <c r="H55" s="17">
        <v>216000</v>
      </c>
      <c r="I55" s="17">
        <v>216000</v>
      </c>
      <c r="J55" s="17"/>
      <c r="K55" s="17"/>
      <c r="L55" s="17">
        <v>216000</v>
      </c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</row>
    <row r="56" ht="18.75" customHeight="1" spans="1:23">
      <c r="A56" s="12" t="s">
        <v>31</v>
      </c>
      <c r="B56" s="12"/>
      <c r="C56" s="12"/>
      <c r="D56" s="12"/>
      <c r="E56" s="12"/>
      <c r="F56" s="12"/>
      <c r="G56" s="12"/>
      <c r="H56" s="17">
        <v>6758614.44</v>
      </c>
      <c r="I56" s="17">
        <v>6758614.44</v>
      </c>
      <c r="J56" s="17"/>
      <c r="K56" s="17"/>
      <c r="L56" s="17">
        <v>6758614.44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</sheetData>
  <mergeCells count="30">
    <mergeCell ref="A3:W3"/>
    <mergeCell ref="A4:G4"/>
    <mergeCell ref="I5:W5"/>
    <mergeCell ref="I6:M6"/>
    <mergeCell ref="N6:P6"/>
    <mergeCell ref="R6:W6"/>
    <mergeCell ref="A56:G5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8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223</v>
      </c>
    </row>
    <row r="3" ht="45" customHeight="1" spans="1:23">
      <c r="A3" s="4" t="s">
        <v>224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"单位名称："&amp;"中共元江哈尼族彝族傣族自治县委组织部"</f>
        <v>单位名称：中共元江哈尼族彝族傣族自治县委组织部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13" t="s">
        <v>225</v>
      </c>
      <c r="B5" s="13" t="s">
        <v>140</v>
      </c>
      <c r="C5" s="13" t="s">
        <v>141</v>
      </c>
      <c r="D5" s="13" t="s">
        <v>226</v>
      </c>
      <c r="E5" s="13" t="s">
        <v>142</v>
      </c>
      <c r="F5" s="13" t="s">
        <v>143</v>
      </c>
      <c r="G5" s="13" t="s">
        <v>227</v>
      </c>
      <c r="H5" s="13" t="s">
        <v>145</v>
      </c>
      <c r="I5" s="29" t="s">
        <v>31</v>
      </c>
      <c r="J5" s="29" t="s">
        <v>228</v>
      </c>
      <c r="K5" s="13"/>
      <c r="L5" s="13"/>
      <c r="M5" s="13"/>
      <c r="N5" s="13" t="s">
        <v>147</v>
      </c>
      <c r="O5" s="13"/>
      <c r="P5" s="13"/>
      <c r="Q5" s="13" t="s">
        <v>37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148</v>
      </c>
      <c r="J6" s="29" t="s">
        <v>34</v>
      </c>
      <c r="K6" s="13"/>
      <c r="L6" s="13" t="s">
        <v>35</v>
      </c>
      <c r="M6" s="13" t="s">
        <v>36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33</v>
      </c>
      <c r="S6" s="13" t="s">
        <v>40</v>
      </c>
      <c r="T6" s="13" t="s">
        <v>41</v>
      </c>
      <c r="U6" s="13" t="s">
        <v>42</v>
      </c>
      <c r="V6" s="13" t="s">
        <v>43</v>
      </c>
      <c r="W6" s="13" t="s">
        <v>44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34</v>
      </c>
      <c r="K7" s="13"/>
      <c r="L7" s="13" t="s">
        <v>35</v>
      </c>
      <c r="M7" s="13" t="s">
        <v>36</v>
      </c>
      <c r="N7" s="13" t="s">
        <v>34</v>
      </c>
      <c r="O7" s="13" t="s">
        <v>35</v>
      </c>
      <c r="P7" s="13" t="s">
        <v>36</v>
      </c>
      <c r="Q7" s="13"/>
      <c r="R7" s="13" t="s">
        <v>33</v>
      </c>
      <c r="S7" s="13" t="s">
        <v>40</v>
      </c>
      <c r="T7" s="13" t="s">
        <v>41</v>
      </c>
      <c r="U7" s="13" t="s">
        <v>42</v>
      </c>
      <c r="V7" s="13" t="s">
        <v>43</v>
      </c>
      <c r="W7" s="13" t="s">
        <v>44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33</v>
      </c>
      <c r="K8" s="13" t="s">
        <v>229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45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230</v>
      </c>
      <c r="D10" s="9"/>
      <c r="E10" s="9"/>
      <c r="F10" s="9"/>
      <c r="G10" s="9"/>
      <c r="H10" s="9"/>
      <c r="I10" s="11">
        <v>300000</v>
      </c>
      <c r="J10" s="11">
        <v>300000</v>
      </c>
      <c r="K10" s="11">
        <v>300000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231</v>
      </c>
      <c r="B11" s="9" t="s">
        <v>232</v>
      </c>
      <c r="C11" s="10" t="s">
        <v>230</v>
      </c>
      <c r="D11" s="9" t="s">
        <v>55</v>
      </c>
      <c r="E11" s="9" t="s">
        <v>77</v>
      </c>
      <c r="F11" s="9" t="s">
        <v>78</v>
      </c>
      <c r="G11" s="9" t="s">
        <v>233</v>
      </c>
      <c r="H11" s="9" t="s">
        <v>234</v>
      </c>
      <c r="I11" s="11">
        <v>300000</v>
      </c>
      <c r="J11" s="11">
        <v>300000</v>
      </c>
      <c r="K11" s="11">
        <v>300000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235</v>
      </c>
      <c r="D12" s="23"/>
      <c r="E12" s="23"/>
      <c r="F12" s="23"/>
      <c r="G12" s="23"/>
      <c r="H12" s="23"/>
      <c r="I12" s="11">
        <v>398600</v>
      </c>
      <c r="J12" s="11">
        <v>398600</v>
      </c>
      <c r="K12" s="11">
        <v>398600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236</v>
      </c>
      <c r="B13" s="9" t="s">
        <v>237</v>
      </c>
      <c r="C13" s="10" t="s">
        <v>235</v>
      </c>
      <c r="D13" s="9" t="s">
        <v>55</v>
      </c>
      <c r="E13" s="9" t="s">
        <v>77</v>
      </c>
      <c r="F13" s="9" t="s">
        <v>78</v>
      </c>
      <c r="G13" s="9" t="s">
        <v>190</v>
      </c>
      <c r="H13" s="9" t="s">
        <v>191</v>
      </c>
      <c r="I13" s="11">
        <v>350000</v>
      </c>
      <c r="J13" s="11">
        <v>350000</v>
      </c>
      <c r="K13" s="11">
        <v>350000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236</v>
      </c>
      <c r="B14" s="9" t="s">
        <v>237</v>
      </c>
      <c r="C14" s="10" t="s">
        <v>235</v>
      </c>
      <c r="D14" s="9" t="s">
        <v>55</v>
      </c>
      <c r="E14" s="9" t="s">
        <v>77</v>
      </c>
      <c r="F14" s="9" t="s">
        <v>78</v>
      </c>
      <c r="G14" s="9" t="s">
        <v>238</v>
      </c>
      <c r="H14" s="9" t="s">
        <v>239</v>
      </c>
      <c r="I14" s="11">
        <v>48600</v>
      </c>
      <c r="J14" s="11">
        <v>48600</v>
      </c>
      <c r="K14" s="11">
        <v>48600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23"/>
      <c r="B15" s="23"/>
      <c r="C15" s="10" t="s">
        <v>240</v>
      </c>
      <c r="D15" s="23"/>
      <c r="E15" s="23"/>
      <c r="F15" s="23"/>
      <c r="G15" s="23"/>
      <c r="H15" s="23"/>
      <c r="I15" s="11">
        <v>620000</v>
      </c>
      <c r="J15" s="11">
        <v>620000</v>
      </c>
      <c r="K15" s="11">
        <v>620000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236</v>
      </c>
      <c r="B16" s="9" t="s">
        <v>241</v>
      </c>
      <c r="C16" s="10" t="s">
        <v>240</v>
      </c>
      <c r="D16" s="9" t="s">
        <v>55</v>
      </c>
      <c r="E16" s="9" t="s">
        <v>77</v>
      </c>
      <c r="F16" s="9" t="s">
        <v>78</v>
      </c>
      <c r="G16" s="9" t="s">
        <v>190</v>
      </c>
      <c r="H16" s="9" t="s">
        <v>191</v>
      </c>
      <c r="I16" s="11">
        <v>10000</v>
      </c>
      <c r="J16" s="11">
        <v>10000</v>
      </c>
      <c r="K16" s="11">
        <v>10000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236</v>
      </c>
      <c r="B17" s="9" t="s">
        <v>241</v>
      </c>
      <c r="C17" s="10" t="s">
        <v>240</v>
      </c>
      <c r="D17" s="9" t="s">
        <v>55</v>
      </c>
      <c r="E17" s="9" t="s">
        <v>77</v>
      </c>
      <c r="F17" s="9" t="s">
        <v>78</v>
      </c>
      <c r="G17" s="9" t="s">
        <v>200</v>
      </c>
      <c r="H17" s="9" t="s">
        <v>201</v>
      </c>
      <c r="I17" s="11">
        <v>300000</v>
      </c>
      <c r="J17" s="11">
        <v>300000</v>
      </c>
      <c r="K17" s="11">
        <v>300000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236</v>
      </c>
      <c r="B18" s="9" t="s">
        <v>241</v>
      </c>
      <c r="C18" s="10" t="s">
        <v>240</v>
      </c>
      <c r="D18" s="9" t="s">
        <v>55</v>
      </c>
      <c r="E18" s="9" t="s">
        <v>77</v>
      </c>
      <c r="F18" s="9" t="s">
        <v>78</v>
      </c>
      <c r="G18" s="9" t="s">
        <v>242</v>
      </c>
      <c r="H18" s="9" t="s">
        <v>243</v>
      </c>
      <c r="I18" s="11">
        <v>100000</v>
      </c>
      <c r="J18" s="11">
        <v>100000</v>
      </c>
      <c r="K18" s="11">
        <v>100000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236</v>
      </c>
      <c r="B19" s="9" t="s">
        <v>241</v>
      </c>
      <c r="C19" s="10" t="s">
        <v>240</v>
      </c>
      <c r="D19" s="9" t="s">
        <v>55</v>
      </c>
      <c r="E19" s="9" t="s">
        <v>77</v>
      </c>
      <c r="F19" s="9" t="s">
        <v>78</v>
      </c>
      <c r="G19" s="9" t="s">
        <v>242</v>
      </c>
      <c r="H19" s="9" t="s">
        <v>243</v>
      </c>
      <c r="I19" s="11">
        <v>20000</v>
      </c>
      <c r="J19" s="11">
        <v>20000</v>
      </c>
      <c r="K19" s="11">
        <v>20000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236</v>
      </c>
      <c r="B20" s="9" t="s">
        <v>241</v>
      </c>
      <c r="C20" s="10" t="s">
        <v>240</v>
      </c>
      <c r="D20" s="9" t="s">
        <v>55</v>
      </c>
      <c r="E20" s="9" t="s">
        <v>77</v>
      </c>
      <c r="F20" s="9" t="s">
        <v>78</v>
      </c>
      <c r="G20" s="9" t="s">
        <v>242</v>
      </c>
      <c r="H20" s="9" t="s">
        <v>243</v>
      </c>
      <c r="I20" s="11">
        <v>180000</v>
      </c>
      <c r="J20" s="11">
        <v>180000</v>
      </c>
      <c r="K20" s="11">
        <v>180000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236</v>
      </c>
      <c r="B21" s="9" t="s">
        <v>241</v>
      </c>
      <c r="C21" s="10" t="s">
        <v>240</v>
      </c>
      <c r="D21" s="9" t="s">
        <v>55</v>
      </c>
      <c r="E21" s="9" t="s">
        <v>77</v>
      </c>
      <c r="F21" s="9" t="s">
        <v>78</v>
      </c>
      <c r="G21" s="9" t="s">
        <v>219</v>
      </c>
      <c r="H21" s="9" t="s">
        <v>220</v>
      </c>
      <c r="I21" s="11">
        <v>10000</v>
      </c>
      <c r="J21" s="11">
        <v>10000</v>
      </c>
      <c r="K21" s="11">
        <v>10000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23"/>
      <c r="B22" s="23"/>
      <c r="C22" s="10" t="s">
        <v>244</v>
      </c>
      <c r="D22" s="23"/>
      <c r="E22" s="23"/>
      <c r="F22" s="23"/>
      <c r="G22" s="23"/>
      <c r="H22" s="23"/>
      <c r="I22" s="11">
        <v>150000</v>
      </c>
      <c r="J22" s="11">
        <v>150000</v>
      </c>
      <c r="K22" s="11">
        <v>150000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236</v>
      </c>
      <c r="B23" s="9" t="s">
        <v>245</v>
      </c>
      <c r="C23" s="10" t="s">
        <v>244</v>
      </c>
      <c r="D23" s="9" t="s">
        <v>55</v>
      </c>
      <c r="E23" s="9" t="s">
        <v>87</v>
      </c>
      <c r="F23" s="9" t="s">
        <v>88</v>
      </c>
      <c r="G23" s="9" t="s">
        <v>190</v>
      </c>
      <c r="H23" s="9" t="s">
        <v>191</v>
      </c>
      <c r="I23" s="11">
        <v>15000</v>
      </c>
      <c r="J23" s="11">
        <v>15000</v>
      </c>
      <c r="K23" s="11">
        <v>15000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236</v>
      </c>
      <c r="B24" s="9" t="s">
        <v>245</v>
      </c>
      <c r="C24" s="10" t="s">
        <v>244</v>
      </c>
      <c r="D24" s="9" t="s">
        <v>55</v>
      </c>
      <c r="E24" s="9" t="s">
        <v>87</v>
      </c>
      <c r="F24" s="9" t="s">
        <v>88</v>
      </c>
      <c r="G24" s="9" t="s">
        <v>190</v>
      </c>
      <c r="H24" s="9" t="s">
        <v>191</v>
      </c>
      <c r="I24" s="11">
        <v>65000</v>
      </c>
      <c r="J24" s="11">
        <v>65000</v>
      </c>
      <c r="K24" s="11">
        <v>65000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236</v>
      </c>
      <c r="B25" s="9" t="s">
        <v>245</v>
      </c>
      <c r="C25" s="10" t="s">
        <v>244</v>
      </c>
      <c r="D25" s="9" t="s">
        <v>55</v>
      </c>
      <c r="E25" s="9" t="s">
        <v>87</v>
      </c>
      <c r="F25" s="9" t="s">
        <v>88</v>
      </c>
      <c r="G25" s="9" t="s">
        <v>210</v>
      </c>
      <c r="H25" s="9" t="s">
        <v>211</v>
      </c>
      <c r="I25" s="11">
        <v>70000</v>
      </c>
      <c r="J25" s="11">
        <v>70000</v>
      </c>
      <c r="K25" s="11">
        <v>70000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23"/>
      <c r="B26" s="23"/>
      <c r="C26" s="10" t="s">
        <v>246</v>
      </c>
      <c r="D26" s="23"/>
      <c r="E26" s="23"/>
      <c r="F26" s="23"/>
      <c r="G26" s="23"/>
      <c r="H26" s="23"/>
      <c r="I26" s="11">
        <v>261600</v>
      </c>
      <c r="J26" s="11">
        <v>261600</v>
      </c>
      <c r="K26" s="11">
        <v>261600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231</v>
      </c>
      <c r="B27" s="9" t="s">
        <v>247</v>
      </c>
      <c r="C27" s="10" t="s">
        <v>246</v>
      </c>
      <c r="D27" s="9" t="s">
        <v>55</v>
      </c>
      <c r="E27" s="9" t="s">
        <v>93</v>
      </c>
      <c r="F27" s="9" t="s">
        <v>94</v>
      </c>
      <c r="G27" s="9" t="s">
        <v>210</v>
      </c>
      <c r="H27" s="9" t="s">
        <v>211</v>
      </c>
      <c r="I27" s="11">
        <v>261600</v>
      </c>
      <c r="J27" s="11">
        <v>261600</v>
      </c>
      <c r="K27" s="11">
        <v>261600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12" t="s">
        <v>31</v>
      </c>
      <c r="B28" s="12"/>
      <c r="C28" s="12"/>
      <c r="D28" s="12"/>
      <c r="E28" s="12"/>
      <c r="F28" s="12"/>
      <c r="G28" s="12"/>
      <c r="H28" s="12"/>
      <c r="I28" s="11">
        <v>1730200</v>
      </c>
      <c r="J28" s="11">
        <v>1730200</v>
      </c>
      <c r="K28" s="11">
        <v>1730200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</sheetData>
  <mergeCells count="28">
    <mergeCell ref="A3:W3"/>
    <mergeCell ref="A4:H4"/>
    <mergeCell ref="J5:M5"/>
    <mergeCell ref="N5:P5"/>
    <mergeCell ref="R5:W5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4"/>
  <sheetViews>
    <sheetView showZeros="0" tabSelected="1" workbookViewId="0">
      <pane ySplit="1" topLeftCell="A11" activePane="bottomLeft" state="frozen"/>
      <selection/>
      <selection pane="bottomLeft" activeCell="A1" sqref="$A1:$XFD1048576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248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249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"单位名称："&amp;"中共元江哈尼族彝族傣族自治县委组织部"</f>
        <v>单位名称：中共元江哈尼族彝族傣族自治县委组织部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250</v>
      </c>
      <c r="B5" s="32" t="s">
        <v>251</v>
      </c>
      <c r="C5" s="32" t="s">
        <v>252</v>
      </c>
      <c r="D5" s="32" t="s">
        <v>253</v>
      </c>
      <c r="E5" s="32" t="s">
        <v>254</v>
      </c>
      <c r="F5" s="32" t="s">
        <v>255</v>
      </c>
      <c r="G5" s="32" t="s">
        <v>256</v>
      </c>
      <c r="H5" s="32" t="s">
        <v>257</v>
      </c>
      <c r="I5" s="32" t="s">
        <v>258</v>
      </c>
      <c r="J5" s="32" t="s">
        <v>259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55</v>
      </c>
      <c r="B8" s="23"/>
      <c r="C8" s="23"/>
      <c r="E8" s="38"/>
      <c r="F8" s="38"/>
      <c r="G8" s="38"/>
      <c r="H8" s="38"/>
      <c r="I8" s="38"/>
      <c r="J8" s="38"/>
    </row>
    <row r="9" ht="20.25" customHeight="1" spans="1:10">
      <c r="A9" s="48" t="s">
        <v>240</v>
      </c>
      <c r="B9" s="23" t="s">
        <v>260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261</v>
      </c>
      <c r="D10" s="49" t="s">
        <v>262</v>
      </c>
      <c r="E10" s="50" t="s">
        <v>263</v>
      </c>
      <c r="F10" s="39" t="s">
        <v>264</v>
      </c>
      <c r="G10" s="24" t="s">
        <v>46</v>
      </c>
      <c r="H10" s="39" t="s">
        <v>265</v>
      </c>
      <c r="I10" s="39" t="s">
        <v>266</v>
      </c>
      <c r="J10" s="50" t="s">
        <v>267</v>
      </c>
    </row>
    <row r="11" ht="20.25" customHeight="1" spans="1:10">
      <c r="A11" s="23"/>
      <c r="B11" s="23"/>
      <c r="C11" s="23" t="s">
        <v>261</v>
      </c>
      <c r="D11" s="49" t="s">
        <v>262</v>
      </c>
      <c r="E11" s="50" t="s">
        <v>268</v>
      </c>
      <c r="F11" s="39" t="s">
        <v>264</v>
      </c>
      <c r="G11" s="24" t="s">
        <v>269</v>
      </c>
      <c r="H11" s="39" t="s">
        <v>270</v>
      </c>
      <c r="I11" s="39" t="s">
        <v>266</v>
      </c>
      <c r="J11" s="50" t="s">
        <v>271</v>
      </c>
    </row>
    <row r="12" ht="20.25" customHeight="1" spans="1:10">
      <c r="A12" s="23"/>
      <c r="B12" s="23"/>
      <c r="C12" s="23" t="s">
        <v>261</v>
      </c>
      <c r="D12" s="49" t="s">
        <v>262</v>
      </c>
      <c r="E12" s="50" t="s">
        <v>272</v>
      </c>
      <c r="F12" s="39" t="s">
        <v>264</v>
      </c>
      <c r="G12" s="24" t="s">
        <v>273</v>
      </c>
      <c r="H12" s="39" t="s">
        <v>274</v>
      </c>
      <c r="I12" s="39" t="s">
        <v>266</v>
      </c>
      <c r="J12" s="50" t="s">
        <v>275</v>
      </c>
    </row>
    <row r="13" ht="20.25" customHeight="1" spans="1:10">
      <c r="A13" s="23"/>
      <c r="B13" s="23"/>
      <c r="C13" s="23" t="s">
        <v>261</v>
      </c>
      <c r="D13" s="49" t="s">
        <v>262</v>
      </c>
      <c r="E13" s="50" t="s">
        <v>276</v>
      </c>
      <c r="F13" s="39" t="s">
        <v>264</v>
      </c>
      <c r="G13" s="24" t="s">
        <v>277</v>
      </c>
      <c r="H13" s="39" t="s">
        <v>278</v>
      </c>
      <c r="I13" s="39" t="s">
        <v>266</v>
      </c>
      <c r="J13" s="50" t="s">
        <v>279</v>
      </c>
    </row>
    <row r="14" ht="20.25" customHeight="1" spans="1:10">
      <c r="A14" s="23"/>
      <c r="B14" s="23"/>
      <c r="C14" s="23" t="s">
        <v>261</v>
      </c>
      <c r="D14" s="49" t="s">
        <v>262</v>
      </c>
      <c r="E14" s="50" t="s">
        <v>280</v>
      </c>
      <c r="F14" s="39" t="s">
        <v>264</v>
      </c>
      <c r="G14" s="24" t="s">
        <v>281</v>
      </c>
      <c r="H14" s="39" t="s">
        <v>282</v>
      </c>
      <c r="I14" s="39" t="s">
        <v>266</v>
      </c>
      <c r="J14" s="50" t="s">
        <v>283</v>
      </c>
    </row>
    <row r="15" ht="20.25" customHeight="1" spans="1:10">
      <c r="A15" s="23"/>
      <c r="B15" s="23"/>
      <c r="C15" s="23" t="s">
        <v>261</v>
      </c>
      <c r="D15" s="49" t="s">
        <v>284</v>
      </c>
      <c r="E15" s="50" t="s">
        <v>285</v>
      </c>
      <c r="F15" s="39" t="s">
        <v>286</v>
      </c>
      <c r="G15" s="24" t="s">
        <v>287</v>
      </c>
      <c r="H15" s="39" t="s">
        <v>288</v>
      </c>
      <c r="I15" s="39" t="s">
        <v>289</v>
      </c>
      <c r="J15" s="50" t="s">
        <v>290</v>
      </c>
    </row>
    <row r="16" ht="20.25" customHeight="1" spans="1:10">
      <c r="A16" s="23"/>
      <c r="B16" s="23"/>
      <c r="C16" s="23" t="s">
        <v>261</v>
      </c>
      <c r="D16" s="49" t="s">
        <v>291</v>
      </c>
      <c r="E16" s="50" t="s">
        <v>292</v>
      </c>
      <c r="F16" s="39" t="s">
        <v>286</v>
      </c>
      <c r="G16" s="24" t="s">
        <v>293</v>
      </c>
      <c r="H16" s="39" t="s">
        <v>294</v>
      </c>
      <c r="I16" s="39" t="s">
        <v>289</v>
      </c>
      <c r="J16" s="50" t="s">
        <v>295</v>
      </c>
    </row>
    <row r="17" ht="20.25" customHeight="1" spans="1:10">
      <c r="A17" s="23"/>
      <c r="B17" s="23"/>
      <c r="C17" s="23" t="s">
        <v>296</v>
      </c>
      <c r="D17" s="49" t="s">
        <v>297</v>
      </c>
      <c r="E17" s="50" t="s">
        <v>298</v>
      </c>
      <c r="F17" s="39" t="s">
        <v>286</v>
      </c>
      <c r="G17" s="24" t="s">
        <v>299</v>
      </c>
      <c r="H17" s="39" t="s">
        <v>288</v>
      </c>
      <c r="I17" s="39" t="s">
        <v>289</v>
      </c>
      <c r="J17" s="50" t="s">
        <v>300</v>
      </c>
    </row>
    <row r="18" ht="20.25" customHeight="1" spans="1:10">
      <c r="A18" s="23"/>
      <c r="B18" s="23"/>
      <c r="C18" s="23" t="s">
        <v>296</v>
      </c>
      <c r="D18" s="49" t="s">
        <v>297</v>
      </c>
      <c r="E18" s="50" t="s">
        <v>301</v>
      </c>
      <c r="F18" s="39" t="s">
        <v>286</v>
      </c>
      <c r="G18" s="24" t="s">
        <v>302</v>
      </c>
      <c r="H18" s="39" t="s">
        <v>288</v>
      </c>
      <c r="I18" s="39" t="s">
        <v>289</v>
      </c>
      <c r="J18" s="50" t="s">
        <v>303</v>
      </c>
    </row>
    <row r="19" ht="20.25" customHeight="1" spans="1:10">
      <c r="A19" s="23"/>
      <c r="B19" s="23"/>
      <c r="C19" s="23" t="s">
        <v>304</v>
      </c>
      <c r="D19" s="49" t="s">
        <v>305</v>
      </c>
      <c r="E19" s="50" t="s">
        <v>306</v>
      </c>
      <c r="F19" s="39" t="s">
        <v>286</v>
      </c>
      <c r="G19" s="24" t="s">
        <v>287</v>
      </c>
      <c r="H19" s="39" t="s">
        <v>288</v>
      </c>
      <c r="I19" s="39" t="s">
        <v>289</v>
      </c>
      <c r="J19" s="50" t="s">
        <v>307</v>
      </c>
    </row>
    <row r="20" ht="20.25" customHeight="1" spans="1:10">
      <c r="A20" s="48" t="s">
        <v>235</v>
      </c>
      <c r="B20" s="23" t="s">
        <v>308</v>
      </c>
      <c r="C20" s="23"/>
      <c r="D20" s="23"/>
      <c r="E20" s="23"/>
      <c r="F20" s="23"/>
      <c r="G20" s="23"/>
      <c r="H20" s="23"/>
      <c r="I20" s="23"/>
      <c r="J20" s="23"/>
    </row>
    <row r="21" ht="20.25" customHeight="1" spans="1:10">
      <c r="A21" s="23"/>
      <c r="B21" s="23"/>
      <c r="C21" s="23" t="s">
        <v>261</v>
      </c>
      <c r="D21" s="49" t="s">
        <v>262</v>
      </c>
      <c r="E21" s="50" t="s">
        <v>309</v>
      </c>
      <c r="F21" s="39" t="s">
        <v>264</v>
      </c>
      <c r="G21" s="24" t="s">
        <v>46</v>
      </c>
      <c r="H21" s="39" t="s">
        <v>265</v>
      </c>
      <c r="I21" s="39" t="s">
        <v>266</v>
      </c>
      <c r="J21" s="50" t="s">
        <v>310</v>
      </c>
    </row>
    <row r="22" ht="20.25" customHeight="1" spans="1:10">
      <c r="A22" s="23"/>
      <c r="B22" s="23"/>
      <c r="C22" s="23" t="s">
        <v>261</v>
      </c>
      <c r="D22" s="49" t="s">
        <v>262</v>
      </c>
      <c r="E22" s="50" t="s">
        <v>311</v>
      </c>
      <c r="F22" s="39" t="s">
        <v>264</v>
      </c>
      <c r="G22" s="24" t="s">
        <v>277</v>
      </c>
      <c r="H22" s="39" t="s">
        <v>312</v>
      </c>
      <c r="I22" s="39" t="s">
        <v>266</v>
      </c>
      <c r="J22" s="50" t="s">
        <v>313</v>
      </c>
    </row>
    <row r="23" ht="20.25" customHeight="1" spans="1:10">
      <c r="A23" s="23"/>
      <c r="B23" s="23"/>
      <c r="C23" s="23" t="s">
        <v>261</v>
      </c>
      <c r="D23" s="49" t="s">
        <v>262</v>
      </c>
      <c r="E23" s="50" t="s">
        <v>314</v>
      </c>
      <c r="F23" s="39" t="s">
        <v>264</v>
      </c>
      <c r="G23" s="24" t="s">
        <v>315</v>
      </c>
      <c r="H23" s="39" t="s">
        <v>316</v>
      </c>
      <c r="I23" s="39" t="s">
        <v>266</v>
      </c>
      <c r="J23" s="50" t="s">
        <v>317</v>
      </c>
    </row>
    <row r="24" ht="20.25" customHeight="1" spans="1:10">
      <c r="A24" s="23"/>
      <c r="B24" s="23"/>
      <c r="C24" s="23" t="s">
        <v>261</v>
      </c>
      <c r="D24" s="49" t="s">
        <v>262</v>
      </c>
      <c r="E24" s="50" t="s">
        <v>318</v>
      </c>
      <c r="F24" s="39" t="s">
        <v>264</v>
      </c>
      <c r="G24" s="24" t="s">
        <v>46</v>
      </c>
      <c r="H24" s="39" t="s">
        <v>265</v>
      </c>
      <c r="I24" s="39" t="s">
        <v>266</v>
      </c>
      <c r="J24" s="50" t="s">
        <v>319</v>
      </c>
    </row>
    <row r="25" ht="20.25" customHeight="1" spans="1:10">
      <c r="A25" s="23"/>
      <c r="B25" s="23"/>
      <c r="C25" s="23" t="s">
        <v>261</v>
      </c>
      <c r="D25" s="49" t="s">
        <v>284</v>
      </c>
      <c r="E25" s="50" t="s">
        <v>320</v>
      </c>
      <c r="F25" s="39" t="s">
        <v>264</v>
      </c>
      <c r="G25" s="24" t="s">
        <v>321</v>
      </c>
      <c r="H25" s="39" t="s">
        <v>288</v>
      </c>
      <c r="I25" s="39" t="s">
        <v>289</v>
      </c>
      <c r="J25" s="50" t="s">
        <v>322</v>
      </c>
    </row>
    <row r="26" ht="20.25" customHeight="1" spans="1:10">
      <c r="A26" s="23"/>
      <c r="B26" s="23"/>
      <c r="C26" s="23" t="s">
        <v>261</v>
      </c>
      <c r="D26" s="49" t="s">
        <v>284</v>
      </c>
      <c r="E26" s="50" t="s">
        <v>323</v>
      </c>
      <c r="F26" s="39" t="s">
        <v>264</v>
      </c>
      <c r="G26" s="24" t="s">
        <v>324</v>
      </c>
      <c r="H26" s="39" t="s">
        <v>288</v>
      </c>
      <c r="I26" s="39" t="s">
        <v>289</v>
      </c>
      <c r="J26" s="50" t="s">
        <v>325</v>
      </c>
    </row>
    <row r="27" ht="20.25" customHeight="1" spans="1:10">
      <c r="A27" s="23"/>
      <c r="B27" s="23"/>
      <c r="C27" s="23" t="s">
        <v>261</v>
      </c>
      <c r="D27" s="49" t="s">
        <v>291</v>
      </c>
      <c r="E27" s="50" t="s">
        <v>292</v>
      </c>
      <c r="F27" s="39" t="s">
        <v>326</v>
      </c>
      <c r="G27" s="24" t="s">
        <v>293</v>
      </c>
      <c r="H27" s="39" t="s">
        <v>294</v>
      </c>
      <c r="I27" s="39" t="s">
        <v>289</v>
      </c>
      <c r="J27" s="50" t="s">
        <v>327</v>
      </c>
    </row>
    <row r="28" ht="20.25" customHeight="1" spans="1:10">
      <c r="A28" s="23"/>
      <c r="B28" s="23"/>
      <c r="C28" s="23" t="s">
        <v>296</v>
      </c>
      <c r="D28" s="49" t="s">
        <v>297</v>
      </c>
      <c r="E28" s="50" t="s">
        <v>328</v>
      </c>
      <c r="F28" s="39" t="s">
        <v>264</v>
      </c>
      <c r="G28" s="24" t="s">
        <v>329</v>
      </c>
      <c r="H28" s="39" t="s">
        <v>288</v>
      </c>
      <c r="I28" s="39" t="s">
        <v>289</v>
      </c>
      <c r="J28" s="50" t="s">
        <v>330</v>
      </c>
    </row>
    <row r="29" ht="20.25" customHeight="1" spans="1:10">
      <c r="A29" s="23"/>
      <c r="B29" s="23"/>
      <c r="C29" s="23" t="s">
        <v>304</v>
      </c>
      <c r="D29" s="49" t="s">
        <v>305</v>
      </c>
      <c r="E29" s="50" t="s">
        <v>305</v>
      </c>
      <c r="F29" s="39" t="s">
        <v>286</v>
      </c>
      <c r="G29" s="24" t="s">
        <v>287</v>
      </c>
      <c r="H29" s="39" t="s">
        <v>288</v>
      </c>
      <c r="I29" s="39" t="s">
        <v>289</v>
      </c>
      <c r="J29" s="50" t="s">
        <v>307</v>
      </c>
    </row>
    <row r="30" ht="20.25" customHeight="1" spans="1:10">
      <c r="A30" s="48" t="s">
        <v>246</v>
      </c>
      <c r="B30" s="23" t="s">
        <v>331</v>
      </c>
      <c r="C30" s="23"/>
      <c r="D30" s="23"/>
      <c r="E30" s="23"/>
      <c r="F30" s="23"/>
      <c r="G30" s="23"/>
      <c r="H30" s="23"/>
      <c r="I30" s="23"/>
      <c r="J30" s="23"/>
    </row>
    <row r="31" ht="20.25" customHeight="1" spans="1:10">
      <c r="A31" s="23"/>
      <c r="B31" s="23"/>
      <c r="C31" s="23" t="s">
        <v>261</v>
      </c>
      <c r="D31" s="49" t="s">
        <v>262</v>
      </c>
      <c r="E31" s="50" t="s">
        <v>332</v>
      </c>
      <c r="F31" s="39" t="s">
        <v>286</v>
      </c>
      <c r="G31" s="24" t="s">
        <v>333</v>
      </c>
      <c r="H31" s="39" t="s">
        <v>278</v>
      </c>
      <c r="I31" s="39" t="s">
        <v>266</v>
      </c>
      <c r="J31" s="50" t="s">
        <v>334</v>
      </c>
    </row>
    <row r="32" ht="20.25" customHeight="1" spans="1:10">
      <c r="A32" s="23"/>
      <c r="B32" s="23"/>
      <c r="C32" s="23" t="s">
        <v>261</v>
      </c>
      <c r="D32" s="49" t="s">
        <v>262</v>
      </c>
      <c r="E32" s="50" t="s">
        <v>335</v>
      </c>
      <c r="F32" s="39" t="s">
        <v>264</v>
      </c>
      <c r="G32" s="24" t="s">
        <v>336</v>
      </c>
      <c r="H32" s="39" t="s">
        <v>312</v>
      </c>
      <c r="I32" s="39" t="s">
        <v>266</v>
      </c>
      <c r="J32" s="50" t="s">
        <v>337</v>
      </c>
    </row>
    <row r="33" ht="20.25" customHeight="1" spans="1:10">
      <c r="A33" s="23"/>
      <c r="B33" s="23"/>
      <c r="C33" s="23" t="s">
        <v>261</v>
      </c>
      <c r="D33" s="49" t="s">
        <v>284</v>
      </c>
      <c r="E33" s="50" t="s">
        <v>338</v>
      </c>
      <c r="F33" s="39" t="s">
        <v>286</v>
      </c>
      <c r="G33" s="24" t="s">
        <v>339</v>
      </c>
      <c r="H33" s="39" t="s">
        <v>288</v>
      </c>
      <c r="I33" s="39" t="s">
        <v>266</v>
      </c>
      <c r="J33" s="50" t="s">
        <v>337</v>
      </c>
    </row>
    <row r="34" ht="20.25" customHeight="1" spans="1:10">
      <c r="A34" s="23"/>
      <c r="B34" s="23"/>
      <c r="C34" s="23" t="s">
        <v>261</v>
      </c>
      <c r="D34" s="49" t="s">
        <v>284</v>
      </c>
      <c r="E34" s="50" t="s">
        <v>340</v>
      </c>
      <c r="F34" s="39" t="s">
        <v>286</v>
      </c>
      <c r="G34" s="24" t="s">
        <v>341</v>
      </c>
      <c r="H34" s="39" t="s">
        <v>288</v>
      </c>
      <c r="I34" s="39" t="s">
        <v>266</v>
      </c>
      <c r="J34" s="50" t="s">
        <v>342</v>
      </c>
    </row>
    <row r="35" ht="20.25" customHeight="1" spans="1:10">
      <c r="A35" s="23"/>
      <c r="B35" s="23"/>
      <c r="C35" s="23" t="s">
        <v>261</v>
      </c>
      <c r="D35" s="49" t="s">
        <v>291</v>
      </c>
      <c r="E35" s="50" t="s">
        <v>343</v>
      </c>
      <c r="F35" s="39" t="s">
        <v>286</v>
      </c>
      <c r="G35" s="24" t="s">
        <v>344</v>
      </c>
      <c r="H35" s="39" t="s">
        <v>294</v>
      </c>
      <c r="I35" s="39" t="s">
        <v>266</v>
      </c>
      <c r="J35" s="50" t="s">
        <v>345</v>
      </c>
    </row>
    <row r="36" ht="20.25" customHeight="1" spans="1:10">
      <c r="A36" s="23"/>
      <c r="B36" s="23"/>
      <c r="C36" s="23" t="s">
        <v>296</v>
      </c>
      <c r="D36" s="49" t="s">
        <v>297</v>
      </c>
      <c r="E36" s="50" t="s">
        <v>346</v>
      </c>
      <c r="F36" s="39" t="s">
        <v>286</v>
      </c>
      <c r="G36" s="24" t="s">
        <v>346</v>
      </c>
      <c r="H36" s="39" t="s">
        <v>288</v>
      </c>
      <c r="I36" s="39" t="s">
        <v>289</v>
      </c>
      <c r="J36" s="50" t="s">
        <v>347</v>
      </c>
    </row>
    <row r="37" ht="20.25" customHeight="1" spans="1:10">
      <c r="A37" s="23"/>
      <c r="B37" s="23"/>
      <c r="C37" s="23" t="s">
        <v>304</v>
      </c>
      <c r="D37" s="49" t="s">
        <v>305</v>
      </c>
      <c r="E37" s="50" t="s">
        <v>348</v>
      </c>
      <c r="F37" s="39" t="s">
        <v>286</v>
      </c>
      <c r="G37" s="24" t="s">
        <v>349</v>
      </c>
      <c r="H37" s="39" t="s">
        <v>288</v>
      </c>
      <c r="I37" s="39" t="s">
        <v>289</v>
      </c>
      <c r="J37" s="50" t="s">
        <v>307</v>
      </c>
    </row>
    <row r="38" ht="20.25" customHeight="1" spans="1:10">
      <c r="A38" s="48" t="s">
        <v>230</v>
      </c>
      <c r="B38" s="23" t="s">
        <v>350</v>
      </c>
      <c r="C38" s="23"/>
      <c r="D38" s="23"/>
      <c r="E38" s="23"/>
      <c r="F38" s="23"/>
      <c r="G38" s="23"/>
      <c r="H38" s="23"/>
      <c r="I38" s="23"/>
      <c r="J38" s="23"/>
    </row>
    <row r="39" ht="20.25" customHeight="1" spans="1:10">
      <c r="A39" s="23"/>
      <c r="B39" s="23"/>
      <c r="C39" s="23" t="s">
        <v>261</v>
      </c>
      <c r="D39" s="49" t="s">
        <v>262</v>
      </c>
      <c r="E39" s="50" t="s">
        <v>351</v>
      </c>
      <c r="F39" s="39" t="s">
        <v>286</v>
      </c>
      <c r="G39" s="24" t="s">
        <v>352</v>
      </c>
      <c r="H39" s="39" t="s">
        <v>353</v>
      </c>
      <c r="I39" s="39" t="s">
        <v>266</v>
      </c>
      <c r="J39" s="50" t="s">
        <v>354</v>
      </c>
    </row>
    <row r="40" ht="20.25" customHeight="1" spans="1:10">
      <c r="A40" s="23"/>
      <c r="B40" s="23"/>
      <c r="C40" s="23" t="s">
        <v>261</v>
      </c>
      <c r="D40" s="49" t="s">
        <v>262</v>
      </c>
      <c r="E40" s="50" t="s">
        <v>355</v>
      </c>
      <c r="F40" s="39" t="s">
        <v>264</v>
      </c>
      <c r="G40" s="24" t="s">
        <v>356</v>
      </c>
      <c r="H40" s="39" t="s">
        <v>278</v>
      </c>
      <c r="I40" s="39" t="s">
        <v>266</v>
      </c>
      <c r="J40" s="50" t="s">
        <v>357</v>
      </c>
    </row>
    <row r="41" ht="20.25" customHeight="1" spans="1:10">
      <c r="A41" s="23"/>
      <c r="B41" s="23"/>
      <c r="C41" s="23" t="s">
        <v>261</v>
      </c>
      <c r="D41" s="49" t="s">
        <v>262</v>
      </c>
      <c r="E41" s="50" t="s">
        <v>358</v>
      </c>
      <c r="F41" s="39" t="s">
        <v>326</v>
      </c>
      <c r="G41" s="24" t="s">
        <v>47</v>
      </c>
      <c r="H41" s="39" t="s">
        <v>278</v>
      </c>
      <c r="I41" s="39" t="s">
        <v>266</v>
      </c>
      <c r="J41" s="50" t="s">
        <v>359</v>
      </c>
    </row>
    <row r="42" ht="20.25" customHeight="1" spans="1:10">
      <c r="A42" s="23"/>
      <c r="B42" s="23"/>
      <c r="C42" s="23" t="s">
        <v>261</v>
      </c>
      <c r="D42" s="49" t="s">
        <v>291</v>
      </c>
      <c r="E42" s="50" t="s">
        <v>360</v>
      </c>
      <c r="F42" s="39" t="s">
        <v>326</v>
      </c>
      <c r="G42" s="24" t="s">
        <v>361</v>
      </c>
      <c r="H42" s="39" t="s">
        <v>294</v>
      </c>
      <c r="I42" s="39" t="s">
        <v>289</v>
      </c>
      <c r="J42" s="50" t="s">
        <v>362</v>
      </c>
    </row>
    <row r="43" ht="20.25" customHeight="1" spans="1:10">
      <c r="A43" s="23"/>
      <c r="B43" s="23"/>
      <c r="C43" s="23" t="s">
        <v>261</v>
      </c>
      <c r="D43" s="49" t="s">
        <v>363</v>
      </c>
      <c r="E43" s="50" t="s">
        <v>364</v>
      </c>
      <c r="F43" s="39" t="s">
        <v>286</v>
      </c>
      <c r="G43" s="24" t="s">
        <v>365</v>
      </c>
      <c r="H43" s="39" t="s">
        <v>366</v>
      </c>
      <c r="I43" s="39" t="s">
        <v>266</v>
      </c>
      <c r="J43" s="50" t="s">
        <v>367</v>
      </c>
    </row>
    <row r="44" ht="20.25" customHeight="1" spans="1:10">
      <c r="A44" s="23"/>
      <c r="B44" s="23"/>
      <c r="C44" s="23" t="s">
        <v>296</v>
      </c>
      <c r="D44" s="49" t="s">
        <v>368</v>
      </c>
      <c r="E44" s="50" t="s">
        <v>369</v>
      </c>
      <c r="F44" s="39" t="s">
        <v>264</v>
      </c>
      <c r="G44" s="24" t="s">
        <v>370</v>
      </c>
      <c r="H44" s="39" t="s">
        <v>371</v>
      </c>
      <c r="I44" s="39" t="s">
        <v>266</v>
      </c>
      <c r="J44" s="50" t="s">
        <v>372</v>
      </c>
    </row>
    <row r="45" ht="20.25" customHeight="1" spans="1:10">
      <c r="A45" s="23"/>
      <c r="B45" s="23"/>
      <c r="C45" s="23" t="s">
        <v>304</v>
      </c>
      <c r="D45" s="49" t="s">
        <v>305</v>
      </c>
      <c r="E45" s="50" t="s">
        <v>306</v>
      </c>
      <c r="F45" s="39" t="s">
        <v>264</v>
      </c>
      <c r="G45" s="24" t="s">
        <v>349</v>
      </c>
      <c r="H45" s="39" t="s">
        <v>288</v>
      </c>
      <c r="I45" s="39" t="s">
        <v>289</v>
      </c>
      <c r="J45" s="50" t="s">
        <v>307</v>
      </c>
    </row>
    <row r="46" ht="20.25" customHeight="1" spans="1:10">
      <c r="A46" s="48" t="s">
        <v>244</v>
      </c>
      <c r="B46" s="23" t="s">
        <v>373</v>
      </c>
      <c r="C46" s="23"/>
      <c r="D46" s="23"/>
      <c r="E46" s="23"/>
      <c r="F46" s="23"/>
      <c r="G46" s="23"/>
      <c r="H46" s="23"/>
      <c r="I46" s="23"/>
      <c r="J46" s="23"/>
    </row>
    <row r="47" ht="20.25" customHeight="1" spans="1:10">
      <c r="A47" s="23"/>
      <c r="B47" s="23"/>
      <c r="C47" s="23" t="s">
        <v>261</v>
      </c>
      <c r="D47" s="49" t="s">
        <v>262</v>
      </c>
      <c r="E47" s="50" t="s">
        <v>374</v>
      </c>
      <c r="F47" s="39" t="s">
        <v>264</v>
      </c>
      <c r="G47" s="24" t="s">
        <v>375</v>
      </c>
      <c r="H47" s="39" t="s">
        <v>278</v>
      </c>
      <c r="I47" s="39" t="s">
        <v>266</v>
      </c>
      <c r="J47" s="50" t="s">
        <v>376</v>
      </c>
    </row>
    <row r="48" ht="20.25" customHeight="1" spans="1:10">
      <c r="A48" s="23"/>
      <c r="B48" s="23"/>
      <c r="C48" s="23" t="s">
        <v>261</v>
      </c>
      <c r="D48" s="49" t="s">
        <v>262</v>
      </c>
      <c r="E48" s="50" t="s">
        <v>377</v>
      </c>
      <c r="F48" s="39" t="s">
        <v>264</v>
      </c>
      <c r="G48" s="24" t="s">
        <v>70</v>
      </c>
      <c r="H48" s="39" t="s">
        <v>378</v>
      </c>
      <c r="I48" s="39" t="s">
        <v>266</v>
      </c>
      <c r="J48" s="50" t="s">
        <v>379</v>
      </c>
    </row>
    <row r="49" ht="20.25" customHeight="1" spans="1:10">
      <c r="A49" s="23"/>
      <c r="B49" s="23"/>
      <c r="C49" s="23" t="s">
        <v>261</v>
      </c>
      <c r="D49" s="49" t="s">
        <v>262</v>
      </c>
      <c r="E49" s="50" t="s">
        <v>380</v>
      </c>
      <c r="F49" s="39" t="s">
        <v>264</v>
      </c>
      <c r="G49" s="24" t="s">
        <v>381</v>
      </c>
      <c r="H49" s="39" t="s">
        <v>316</v>
      </c>
      <c r="I49" s="39" t="s">
        <v>266</v>
      </c>
      <c r="J49" s="50" t="s">
        <v>382</v>
      </c>
    </row>
    <row r="50" ht="20.25" customHeight="1" spans="1:10">
      <c r="A50" s="23"/>
      <c r="B50" s="23"/>
      <c r="C50" s="23" t="s">
        <v>261</v>
      </c>
      <c r="D50" s="49" t="s">
        <v>262</v>
      </c>
      <c r="E50" s="50" t="s">
        <v>383</v>
      </c>
      <c r="F50" s="39" t="s">
        <v>264</v>
      </c>
      <c r="G50" s="24" t="s">
        <v>70</v>
      </c>
      <c r="H50" s="39" t="s">
        <v>384</v>
      </c>
      <c r="I50" s="39" t="s">
        <v>266</v>
      </c>
      <c r="J50" s="50" t="s">
        <v>385</v>
      </c>
    </row>
    <row r="51" ht="20.25" customHeight="1" spans="1:10">
      <c r="A51" s="23"/>
      <c r="B51" s="23"/>
      <c r="C51" s="23" t="s">
        <v>261</v>
      </c>
      <c r="D51" s="49" t="s">
        <v>262</v>
      </c>
      <c r="E51" s="50" t="s">
        <v>386</v>
      </c>
      <c r="F51" s="39" t="s">
        <v>264</v>
      </c>
      <c r="G51" s="24" t="s">
        <v>333</v>
      </c>
      <c r="H51" s="39" t="s">
        <v>278</v>
      </c>
      <c r="I51" s="39" t="s">
        <v>266</v>
      </c>
      <c r="J51" s="50" t="s">
        <v>387</v>
      </c>
    </row>
    <row r="52" ht="20.25" customHeight="1" spans="1:10">
      <c r="A52" s="23"/>
      <c r="B52" s="23"/>
      <c r="C52" s="23" t="s">
        <v>261</v>
      </c>
      <c r="D52" s="49" t="s">
        <v>291</v>
      </c>
      <c r="E52" s="50" t="s">
        <v>292</v>
      </c>
      <c r="F52" s="39" t="s">
        <v>326</v>
      </c>
      <c r="G52" s="24" t="s">
        <v>293</v>
      </c>
      <c r="H52" s="39" t="s">
        <v>294</v>
      </c>
      <c r="I52" s="39" t="s">
        <v>289</v>
      </c>
      <c r="J52" s="50" t="s">
        <v>362</v>
      </c>
    </row>
    <row r="53" ht="20.25" customHeight="1" spans="1:10">
      <c r="A53" s="23"/>
      <c r="B53" s="23"/>
      <c r="C53" s="23" t="s">
        <v>296</v>
      </c>
      <c r="D53" s="49" t="s">
        <v>297</v>
      </c>
      <c r="E53" s="50" t="s">
        <v>388</v>
      </c>
      <c r="F53" s="39" t="s">
        <v>264</v>
      </c>
      <c r="G53" s="24" t="s">
        <v>389</v>
      </c>
      <c r="H53" s="39" t="s">
        <v>288</v>
      </c>
      <c r="I53" s="39" t="s">
        <v>289</v>
      </c>
      <c r="J53" s="50" t="s">
        <v>390</v>
      </c>
    </row>
    <row r="54" ht="20.25" customHeight="1" spans="1:10">
      <c r="A54" s="23"/>
      <c r="B54" s="23"/>
      <c r="C54" s="23" t="s">
        <v>304</v>
      </c>
      <c r="D54" s="49" t="s">
        <v>305</v>
      </c>
      <c r="E54" s="50" t="s">
        <v>391</v>
      </c>
      <c r="F54" s="39" t="s">
        <v>286</v>
      </c>
      <c r="G54" s="24" t="s">
        <v>287</v>
      </c>
      <c r="H54" s="39" t="s">
        <v>288</v>
      </c>
      <c r="I54" s="39" t="s">
        <v>289</v>
      </c>
      <c r="J54" s="50" t="s">
        <v>392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杨云春</cp:lastModifiedBy>
  <dcterms:created xsi:type="dcterms:W3CDTF">2025-02-07T00:37:00Z</dcterms:created>
  <dcterms:modified xsi:type="dcterms:W3CDTF">2025-03-06T07:52:52Z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8613FD3419EE4855B92892389E03F6CC_12</vt:lpwstr>
  </property>
  <property fmtid="{D5CDD505-2E9C-101B-9397-08002B2CF9AE}" pid="3" name="KSOProductBuildVer">
    <vt:lpwstr>2052-12.1.0.17140</vt:lpwstr>
  </property>
</Properties>
</file>