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<sst xmlns="http://schemas.openxmlformats.org/spreadsheetml/2006/main" count="865" uniqueCount="321">
  <si>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</si>
  <si>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</si>
  <si>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</si>
  <si>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</si>
  <si>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</si>
  <si>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</si>
  <si>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</si>
  <si>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</si>
  <si>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</si>
  <si>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</si>
  <si>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</si>
  <si>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</si>
  <si>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</si>
  <si>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</si>
  <si>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</si>
  <si>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</si>
  <si>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</si>
  <si>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</si>
  <si>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</si>
  <si>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</si>
  <si>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</si>
  <si>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</si>
  <si>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</si>
  <si>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</si>
  <si>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</si>
  <si>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</si>
  <si>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</si>
  <si>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</si>
  <si>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</si>
  <si>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</si>
  <si>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</si>
  <si>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</si>
  <si>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</si>
  <si>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</si>
  <si>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</si>
  <si>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</si>
  <si>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</si>
  <si>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</si>
  <si>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</si>
  <si>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</si>
  <si>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</si>
  <si>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</si>
  <si>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</si>
  <si>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</si>
  <si>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</si>
  <si>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</si>
  <si>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</si>
  <si>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</si>
  <si>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</si>
  <si>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</si>
  <si>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</si>
  <si>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</si>
  <si>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</si>
  <si>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301003</t>
  </si>
  <si>
    <t>元江哈尼族彝族傣族自治县关心下一代工作委员会办公室</t>
  </si>
  <si>
    <t>预算01-3表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</si>
  <si>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</si>
  <si>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</si>
  <si>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</si>
  <si>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</si>
  <si>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</si>
  <si>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</si>
  <si>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</si>
  <si>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</si>
  <si>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</si>
  <si>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</si>
  <si>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</si>
  <si>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</si>
  <si>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</si>
  <si>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</si>
  <si>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20131</t>
  </si>
  <si>
    <t>党委办公厅（室）及相关机构事务</t>
  </si>
  <si>
    <t>2013150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</si>
  <si>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</si>
  <si>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</si>
  <si>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</si>
  <si>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</si>
  <si>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</si>
  <si>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</si>
  <si>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</si>
  <si>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</si>
  <si>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</si>
  <si>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</si>
  <si>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</si>
  <si>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</si>
  <si>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</si>
  <si>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</si>
  <si>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</si>
  <si>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</si>
  <si>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</si>
  <si>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</si>
  <si>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</si>
  <si>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</si>
  <si>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</si>
  <si>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</si>
  <si>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</si>
  <si>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</si>
  <si>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</si>
  <si>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</si>
  <si>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</si>
  <si>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</si>
  <si>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</si>
  <si>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</si>
  <si>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</si>
  <si>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</si>
  <si>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</si>
  <si>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</si>
  <si>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</si>
  <si>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</si>
  <si>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</si>
  <si>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</si>
  <si>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</si>
  <si>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</si>
  <si>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</si>
  <si>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</si>
  <si>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</si>
  <si>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</si>
  <si>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</si>
  <si>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</si>
  <si>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</si>
  <si>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</si>
  <si>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</si>
  <si>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</si>
  <si>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</si>
  <si>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</si>
  <si>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</si>
  <si>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</si>
  <si>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</si>
  <si>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</si>
  <si>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</si>
  <si>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</si>
  <si>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</si>
  <si>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</si>
  <si>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</si>
  <si>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530428210000000016233</t>
  </si>
  <si>
    <t>社会保障缴费</t>
  </si>
  <si>
    <t>30112</t>
  </si>
  <si>
    <t>其他社会保障缴费</t>
  </si>
  <si>
    <t>30108</t>
  </si>
  <si>
    <t>机关事业单位基本养老保险缴费</t>
  </si>
  <si>
    <t>30110</t>
  </si>
  <si>
    <t>职工基本医疗保险缴费</t>
  </si>
  <si>
    <t>530428210000000016234</t>
  </si>
  <si>
    <t>30113</t>
  </si>
  <si>
    <t>530428210000000016237</t>
  </si>
  <si>
    <t>工会经费</t>
  </si>
  <si>
    <t>30228</t>
  </si>
  <si>
    <t>530428210000000016239</t>
  </si>
  <si>
    <t>一般公用经费</t>
  </si>
  <si>
    <t>30201</t>
  </si>
  <si>
    <t>办公费</t>
  </si>
  <si>
    <t>30202</t>
  </si>
  <si>
    <t>印刷费</t>
  </si>
  <si>
    <t>30206</t>
  </si>
  <si>
    <t>电费</t>
  </si>
  <si>
    <t>30207</t>
  </si>
  <si>
    <t>邮电费</t>
  </si>
  <si>
    <t>30211</t>
  </si>
  <si>
    <t>差旅费</t>
  </si>
  <si>
    <t>530428231100001476688</t>
  </si>
  <si>
    <t>福利费</t>
  </si>
  <si>
    <t>30229</t>
  </si>
  <si>
    <t>530428241100002082355</t>
  </si>
  <si>
    <t>事业人员支出工资</t>
  </si>
  <si>
    <t>30101</t>
  </si>
  <si>
    <t>基本工资</t>
  </si>
  <si>
    <t>30102</t>
  </si>
  <si>
    <t>津贴补贴</t>
  </si>
  <si>
    <t>30103</t>
  </si>
  <si>
    <t>奖金</t>
  </si>
  <si>
    <t>30107</t>
  </si>
  <si>
    <t>绩效工资</t>
  </si>
  <si>
    <t>530428241100002082426</t>
  </si>
  <si>
    <t>奖励性绩效工资</t>
  </si>
  <si>
    <t>530428241100002132461</t>
  </si>
  <si>
    <t>编外人员经费</t>
  </si>
  <si>
    <t>30199</t>
  </si>
  <si>
    <t>其他工资福利支出</t>
  </si>
  <si>
    <t>530428251100003577652</t>
  </si>
  <si>
    <t>30217</t>
  </si>
  <si>
    <t>预算05-1表</t>
  </si>
  <si>
    <t>项目分类</t>
  </si>
  <si>
    <t>项目单位</t>
  </si>
  <si>
    <t>经济科目编码</t>
  </si>
  <si>
    <t>本年拨款</t>
  </si>
  <si>
    <t>其中：本次下达</t>
  </si>
  <si>
    <t>单位自有资金</t>
  </si>
  <si>
    <t>313 事业发展类</t>
  </si>
  <si>
    <t>530428251100003819577</t>
  </si>
  <si>
    <t>基层关工委副主任、网吧监督员专项资金</t>
  </si>
  <si>
    <t>530428251100003632691</t>
  </si>
  <si>
    <t>30227</t>
  </si>
  <si>
    <t>委托业务费</t>
  </si>
  <si>
    <t>五老人员工作经费</t>
  </si>
  <si>
    <t>530428231100001203911</t>
  </si>
  <si>
    <t>预算05-2表</t>
  </si>
  <si>
    <t>单位名称、项目名称</t>
  </si>
  <si>
    <t>项目年度绩效目标</t>
  </si>
  <si>
    <t>一级指标</t>
  </si>
  <si>
    <t>二级指标</t>
  </si>
  <si>
    <t>三级指标</t>
  </si>
  <si>
    <t>指标性质</t>
  </si>
  <si>
    <t>指标值</t>
  </si>
  <si>
    <t>度量单位</t>
  </si>
  <si>
    <t>指标属性</t>
  </si>
  <si>
    <t>指标内容</t>
  </si>
  <si>
    <t>2025年，县关工委以习近平新时代中国特色社会主义思想为指导，深入学习贯彻习近平总书记考察云南重要讲话精神，全面落实习近平总书记对关心下一代工作的重要指示、统一思想，提高政治站位，强化责任担当，找准工作着力点，主动服务和融入元江高质量发展培养教育下一代助力。
（一）继续抓好理论学习。深入学习贯彻党的二十大精神及习近平总书记考察云南重要讲话、习近平总书记对关心下一代工作重要指示精神的学习，进一步增强做好关心下一代工作的使命感、责任感，不断推进关心下一代工作取得新成效。特别是学习好、宣传好、贯彻好习近平总书记对关心下一代工作重要指示精神，是各级关工委当前和今后一个时期重要的政治任务，必须抓紧抓实抓好。
（二）继续抓好劳动教育。通过劳动教育，培养学生热爱劳动的优秀品德，增强学生的集体观念和互相帮助、互相关心的思想意识，提高学生的综合能力。
（三）协助抓好中华优秀传统文化教育。中华优秀传统文化是我们国家和民族长远发展的根基。我们要高度重视传统文化教育，从社会衣食住行的各个方面化潜移默化对学生进行传统文化陶治，有序的推进中华优秀传统文化教育。
（四）组织举办“关爱”夏令营和少年军校军军政训练活动。加强与县教育体育局等相关部门及有关学校的联系对接，认真制定活动方案，精心组织开展活动，着力加强青少年思想道德教育、国防知识教育，帮助青少年“扣好人生第一粒扣子”。
（五）进一步抓好未成年人司法项目工作。充分整合各成员单位力量，落实好未司项目合适成年人工作专班，参与办案机关讯问、庭审、帮教等工作，加强青少年法治宣传教育，开展网吧巡查监督活动，最大限度地预防和减少未成年人违法犯罪。
（六）加强青少年关爱帮扶工作。组织开展农村青年科技培为提高青少年思想道德素质、科学文化素质和健康素质，努力培养青少年成为有理想、有文化、有纪律的德、智、体、美全面发展的中国特色社会主义事业建设者和接班人。关工委在10个乡镇街道安排了10名副主任，人/年1200元，在6个老社区安排了6名副主任，人/年720元，在18个新社区安排了18名副主任，人/年360元，在全县57村民委员会安排了57名副主任，人/年360元，在县城两个街道安排了网吧监督员10名，人/年480元。</t>
  </si>
  <si>
    <t>产出指标</t>
  </si>
  <si>
    <t>数量指标</t>
  </si>
  <si>
    <t>资金到位率</t>
  </si>
  <si>
    <t>=</t>
  </si>
  <si>
    <t>100</t>
  </si>
  <si>
    <t>%</t>
  </si>
  <si>
    <t>定量指标</t>
  </si>
  <si>
    <t>玉财行[2022]66号、基层关工委副主任、网吧监督员专项资金</t>
  </si>
  <si>
    <t>发放人数覆盖率</t>
  </si>
  <si>
    <t>人</t>
  </si>
  <si>
    <t>发放标准达标率</t>
  </si>
  <si>
    <t>质量指标</t>
  </si>
  <si>
    <t>年发放标准</t>
  </si>
  <si>
    <t>450</t>
  </si>
  <si>
    <t>元/人</t>
  </si>
  <si>
    <t>时效指标</t>
  </si>
  <si>
    <t>资金使用率</t>
  </si>
  <si>
    <t>成本指标</t>
  </si>
  <si>
    <t>经济成本指标</t>
  </si>
  <si>
    <t>48120.00</t>
  </si>
  <si>
    <t>元</t>
  </si>
  <si>
    <t>效益指标</t>
  </si>
  <si>
    <t>社会效益</t>
  </si>
  <si>
    <t>促进老同志的工作热情</t>
  </si>
  <si>
    <t>生态效益</t>
  </si>
  <si>
    <t>可持续发展</t>
  </si>
  <si>
    <t>满意度指标</t>
  </si>
  <si>
    <t>服务对象满意度</t>
  </si>
  <si>
    <t>受益的老同志满意度</t>
  </si>
  <si>
    <t>开展党史国史教育宣讲活动。邀请老战士杨林同志到县职业中学、开展“五老”进校园讲红色故事活动，给师生们上了一堂“传承红色基因，争做时代新人”为主题的爱国主义教育课，受教育人数350余人。各级关工委结合实际，在机关、农村、学校等开展形式多样、内容丰富的党史国史教育宣讲活动。共开展宣讲133场次，受教育人数达72033人。</t>
  </si>
  <si>
    <t>五老人员人数</t>
  </si>
  <si>
    <t>反映关工委五老人员情况</t>
  </si>
  <si>
    <t>五老人员认定准确率</t>
  </si>
  <si>
    <t>&gt;=</t>
  </si>
  <si>
    <t>反映关工委五老人员准确情况</t>
  </si>
  <si>
    <t>资金使用年限</t>
  </si>
  <si>
    <t>年</t>
  </si>
  <si>
    <t>反映五老人员工作经费情况</t>
  </si>
  <si>
    <t>政策知晓率</t>
  </si>
  <si>
    <t>反映政策的宣传效果情况</t>
  </si>
  <si>
    <t>可持续影响</t>
  </si>
  <si>
    <t>宣传报道次数</t>
  </si>
  <si>
    <t>次</t>
  </si>
  <si>
    <t>反映关工委五老人员工作情况</t>
  </si>
  <si>
    <t>关工委五老人员满意度</t>
  </si>
  <si>
    <t>反映关工委五老人员满意度</t>
  </si>
  <si>
    <t>1、加强青少年思想道德建设，引导青少年树立和践行社会主义核心价值观，培养青少年成为新时代中国特色社会主义事业合格建设者和可靠接班人。
2、组织动员离退休老同志、社会各方面力量参与关心下一代工作，为青少年健康成长办实事做好事解难事，支持和帮助青少年成长成才。
3、加强青少年法治宣传教育，预防青少年违法犯罪，做好失足青少年帮教工作，维护青少年合法权益。
4、开展关心下一代工作调研，提出加强和改进青少年工作的意见建议，当好县委、县政府在青少年工作方面的参谋和助手。
5、加强基层关工委组织建设，发挥“五老”优势和作用，弘扬“忠诚敬业、关爱后代、务实创新、无私奉献”的“五老”精神。
6、完成县委、县政府和上级关工委交办的其他工作。</t>
  </si>
  <si>
    <t>反映资金到位情况</t>
  </si>
  <si>
    <t>工作完成率</t>
  </si>
  <si>
    <t>95</t>
  </si>
  <si>
    <t>反映全年工作完成情况</t>
  </si>
  <si>
    <t>&gt;</t>
  </si>
  <si>
    <t>1.00</t>
  </si>
  <si>
    <t>反映资金使用年限</t>
  </si>
  <si>
    <t>工作效率</t>
  </si>
  <si>
    <t>反映工作效率情况</t>
  </si>
  <si>
    <t>服务对象満意度</t>
  </si>
  <si>
    <t>反映服务对象満意度情况</t>
  </si>
  <si>
    <t>预算06表</t>
  </si>
  <si>
    <t>政府性基金预算支出</t>
  </si>
  <si>
    <t>备注：元江哈尼族彝族傣族自治县关心下一代工作委员会办公室无政府性基金预算支出预算，故政府性基金预算支出预算表无数据。</t>
  </si>
  <si>
    <t>预算07表</t>
  </si>
  <si>
    <t>预算项目</t>
  </si>
  <si>
    <t>采购项目</t>
  </si>
  <si>
    <t>采购品目</t>
  </si>
  <si>
    <t>计量单位</t>
  </si>
  <si>
    <t>数量</t>
  </si>
  <si>
    <t>面向中小企业预留资金</t>
  </si>
  <si>
    <t>单位名称（项目名称）</t>
  </si>
  <si>
    <t>政府性基金</t>
  </si>
  <si>
    <t>国有资本经营预算资金</t>
  </si>
  <si>
    <t>单位自筹</t>
  </si>
  <si>
    <t>黑白打印机</t>
  </si>
  <si>
    <t>台</t>
  </si>
  <si>
    <t>复印机</t>
  </si>
  <si>
    <t>预算08表</t>
  </si>
  <si>
    <t>政府购买服务项目</t>
  </si>
  <si>
    <t>政府购买服务目录</t>
  </si>
  <si>
    <t>政府购买服务指导性目录代码</t>
  </si>
  <si>
    <t>备注：元江哈尼族彝族傣族自治县关心下一代工作委员会办公室无政府购买服务预算，故政府购买服务预算表无数据。</t>
  </si>
  <si>
    <t>预算09-1表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</si>
  <si>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</si>
  <si>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</si>
  <si>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</si>
  <si>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</si>
  <si>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</si>
  <si>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</si>
  <si>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</si>
  <si>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</si>
  <si>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</si>
  <si>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</si>
  <si>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</si>
  <si>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</si>
  <si>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</si>
  <si>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</si>
  <si>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</si>
  <si>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</si>
  <si>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备注：元江哈尼族彝族傣族自治县关心下一代工作委员会办公室无对下转移支付预算，故对下转移支付预算表无数据。</t>
  </si>
  <si>
    <t>预算09-2表</t>
  </si>
  <si>
    <t>备注：元江哈尼族彝族傣族自治县关心下一代工作委员会办公室无对下转移支付绩效目标预算，故对下转移支付绩效目标表无数据。</t>
  </si>
  <si>
    <t>预算10表</t>
  </si>
  <si>
    <t>资产类别</t>
  </si>
  <si>
    <t>资产分类代码.名称</t>
  </si>
  <si>
    <t>资产名称</t>
  </si>
  <si>
    <t>财政部门批复数（元）</t>
  </si>
  <si>
    <t>单价</t>
  </si>
  <si>
    <t>金额</t>
  </si>
  <si>
    <t>备注：元江哈尼族彝族傣族自治县关心下一代工作委员会办公室无新增资产配置预算，故新增资产配置表无数据。</t>
  </si>
  <si>
    <t>预算11表</t>
  </si>
  <si>
    <t>上级补助</t>
  </si>
  <si>
    <t>备注：元江哈尼族彝族傣族自治县关心下一代工作委员会办公室无上级补助项目支出预算，故上级补助项目支出预算表无数据。</t>
  </si>
  <si>
    <t>预算12表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</si>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</sst>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3" borderId="13" applyNumberFormat="0" applyAlignment="0" applyProtection="0">
      <alignment vertical="center"/>
    </xf>
    <xf numFmtId="0" fontId="27" fillId="4" borderId="14" applyNumberFormat="0" applyAlignment="0" applyProtection="0">
      <alignment vertical="center"/>
    </xf>
    <xf numFmtId="0" fontId="28" fillId="4" borderId="13" applyNumberFormat="0" applyAlignment="0" applyProtection="0">
      <alignment vertical="center"/>
    </xf>
    <xf numFmtId="0" fontId="29" fillId="5"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93">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9" fillId="0" borderId="0" xfId="57" applyFont="1" applyFill="1" applyAlignment="1" applyProtection="1">
      <alignment horizontal="left" vertical="center" wrapText="1"/>
      <protection locked="0"/>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3" fillId="0" borderId="2" xfId="53" applyNumberFormat="1" applyFont="1" applyBorder="1" applyAlignment="1">
      <alignment horizontal="center" vertical="center" wrapText="1"/>
    </xf>
    <xf numFmtId="49" fontId="3" fillId="0" borderId="3" xfId="53" applyNumberFormat="1" applyFont="1" applyBorder="1" applyAlignment="1">
      <alignment horizontal="center" vertical="center" wrapText="1"/>
    </xf>
    <xf numFmtId="49" fontId="3" fillId="0" borderId="4" xfId="53" applyNumberFormat="1" applyFont="1" applyBorder="1" applyAlignment="1">
      <alignment horizontal="center" vertical="center" wrapText="1"/>
    </xf>
    <xf numFmtId="49" fontId="5" fillId="0" borderId="5" xfId="53" applyNumberFormat="1" applyFont="1" applyBorder="1" applyAlignment="1">
      <alignment horizontal="center" vertical="center" wrapText="1"/>
    </xf>
    <xf numFmtId="49" fontId="3" fillId="0" borderId="5" xfId="53" applyNumberFormat="1" applyFont="1" applyBorder="1">
      <alignment horizontal="left" vertical="center" wrapText="1"/>
    </xf>
    <xf numFmtId="49" fontId="3" fillId="0" borderId="5" xfId="53" applyNumberFormat="1" applyFont="1" applyBorder="1" applyAlignment="1">
      <alignment horizontal="center" vertical="center" wrapText="1"/>
    </xf>
    <xf numFmtId="178" fontId="3" fillId="0" borderId="5" xfId="54" applyNumberFormat="1" applyFont="1" applyBorder="1">
      <alignment horizontal="right" vertical="center"/>
    </xf>
    <xf numFmtId="0" fontId="9" fillId="0" borderId="0" xfId="57" applyFont="1" applyFill="1" applyAlignment="1" applyProtection="1">
      <alignment horizontal="left" vertical="center"/>
    </xf>
    <xf numFmtId="49" fontId="10" fillId="0" borderId="0" xfId="53"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2" xfId="53" applyNumberFormat="1" applyFont="1" applyBorder="1" applyAlignment="1">
      <alignment horizontal="left" vertical="center" wrapText="1"/>
    </xf>
    <xf numFmtId="49" fontId="3" fillId="0" borderId="3" xfId="53" applyNumberFormat="1" applyFont="1" applyBorder="1" applyAlignment="1">
      <alignment horizontal="left" vertical="center" wrapText="1"/>
    </xf>
    <xf numFmtId="49" fontId="3" fillId="0" borderId="4" xfId="53" applyNumberFormat="1" applyFont="1" applyBorder="1" applyAlignment="1">
      <alignment horizontal="left" vertical="center" wrapText="1"/>
    </xf>
    <xf numFmtId="49" fontId="3" fillId="0" borderId="0" xfId="53"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49" fontId="3" fillId="0" borderId="1" xfId="53" applyNumberFormat="1" applyFont="1" applyBorder="1">
      <alignment horizontal="left" vertical="center" wrapText="1"/>
    </xf>
    <xf numFmtId="178" fontId="3" fillId="0" borderId="1" xfId="0" applyNumberFormat="1" applyFont="1" applyBorder="1" applyAlignment="1">
      <alignment horizontal="right" vertical="center" wrapText="1"/>
    </xf>
    <xf numFmtId="49" fontId="3" fillId="0" borderId="1" xfId="53" applyNumberFormat="1" applyFont="1" applyBorder="1" applyAlignment="1">
      <alignment horizontal="center" vertical="center" wrapText="1"/>
    </xf>
    <xf numFmtId="180" fontId="7" fillId="0" borderId="1" xfId="56" applyNumberFormat="1" applyFont="1" applyBorder="1" applyAlignment="1">
      <alignment horizontal="center" vertical="center" wrapText="1"/>
    </xf>
    <xf numFmtId="49" fontId="1" fillId="0" borderId="0" xfId="53"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49" fontId="5" fillId="0" borderId="1" xfId="53" applyNumberFormat="1" applyFont="1" applyBorder="1" applyAlignment="1">
      <alignment horizontal="center"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49" fontId="3" fillId="0" borderId="1" xfId="53" applyNumberFormat="1" applyFont="1" applyBorder="1" applyAlignment="1">
      <alignment horizontal="left" vertical="center" wrapTex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0" fillId="0" borderId="0" xfId="0" applyFont="1" applyBorder="1">
      <alignment vertical="top"/>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78" fontId="3" fillId="0" borderId="1" xfId="54" applyNumberFormat="1"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7" xfId="0" applyFont="1" applyBorder="1" applyAlignment="1">
      <alignment horizontal="left" vertical="center"/>
    </xf>
    <xf numFmtId="0" fontId="12" fillId="0" borderId="7" xfId="0" applyFont="1" applyBorder="1" applyAlignment="1">
      <alignment horizontal="center" vertical="center"/>
    </xf>
    <xf numFmtId="178"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6" xfId="0" applyFont="1" applyBorder="1" applyAlignment="1">
      <alignment horizontal="center" vertical="center"/>
    </xf>
    <xf numFmtId="0" fontId="16" fillId="0" borderId="8" xfId="0" applyFont="1" applyBorder="1" applyAlignment="1">
      <alignment horizontal="center" vertical="center"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2" fillId="0" borderId="7" xfId="0" applyFont="1" applyBorder="1" applyAlignment="1">
      <alignment horizontal="left" vertical="center"/>
    </xf>
    <xf numFmtId="0" fontId="12"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zoomScale="85" zoomScaleNormal="85" workbookViewId="0">
      <pane ySplit="1" topLeftCell="A2" activePane="bottomLeft" state="frozen"/>
      <selection/>
      <selection pane="bottomLeft" activeCell="A1" sqref="$A1:$XFD1048576"/>
    </sheetView>
  </sheetViews>
  <sheetFormatPr defaultColWidth="8.85" defaultRowHeight="15" customHeight="1" outlineLevelCol="3"/>
  <cols>
    <col min="1" max="3" width="35.7" customWidth="1"/>
    <col min="4" max="4" width="37" customWidth="1"/>
  </cols>
  <sheetData>
    <row r="1" customHeight="1" spans="1:4">
      <c r="A1" s="1"/>
      <c r="B1" s="1"/>
      <c r="C1" s="1"/>
      <c r="D1" s="1"/>
    </row>
    <row r="2" ht="18.75" customHeight="1" spans="1:4">
      <c r="A2" s="2"/>
      <c r="B2" s="2"/>
      <c r="C2" s="2"/>
      <c r="D2" s="6" t="s">
        <v>0</v>
      </c>
    </row>
    <row r="3" ht="45" customHeight="1" spans="1:4">
      <c r="A3" s="4" t="s">
        <v>1</v>
      </c>
      <c r="B3" s="4"/>
      <c r="C3" s="4"/>
      <c r="D3" s="4"/>
    </row>
    <row r="4" ht="27" customHeight="1" spans="1:4">
      <c r="A4" s="5" t="str">
        <f>"单位名称："&amp;"元江哈尼族彝族傣族自治县关心下一代工作委员会办公室"</f>
        <v>单位名称：元江哈尼族彝族傣族自治县关心下一代工作委员会办公室</v>
      </c>
      <c r="B4" s="5"/>
      <c r="C4" s="80"/>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8" customHeight="1" spans="1:4">
      <c r="A8" s="15" t="s">
        <v>8</v>
      </c>
      <c r="B8" s="17">
        <v>465896.1</v>
      </c>
      <c r="C8" s="15" t="str">
        <f>"一"&amp;"、"&amp;"一般公共服务支出"</f>
        <v>一、一般公共服务支出</v>
      </c>
      <c r="D8" s="17">
        <v>429893.32</v>
      </c>
    </row>
    <row r="9" ht="28" customHeight="1" spans="1:4">
      <c r="A9" s="15" t="s">
        <v>9</v>
      </c>
      <c r="B9" s="17"/>
      <c r="C9" s="15" t="str">
        <f>"二"&amp;"、"&amp;"社会保障和就业支出"</f>
        <v>二、社会保障和就业支出</v>
      </c>
      <c r="D9" s="17">
        <v>34688.64</v>
      </c>
    </row>
    <row r="10" ht="28" customHeight="1" spans="1:4">
      <c r="A10" s="15" t="s">
        <v>10</v>
      </c>
      <c r="B10" s="17"/>
      <c r="C10" s="15" t="str">
        <f>"三"&amp;"、"&amp;"卫生健康支出"</f>
        <v>三、卫生健康支出</v>
      </c>
      <c r="D10" s="17">
        <v>19784.75</v>
      </c>
    </row>
    <row r="11" ht="28" customHeight="1" spans="1:4">
      <c r="A11" s="15" t="s">
        <v>11</v>
      </c>
      <c r="B11" s="17"/>
      <c r="C11" s="15" t="str">
        <f>"四"&amp;"、"&amp;"住房保障支出"</f>
        <v>四、住房保障支出</v>
      </c>
      <c r="D11" s="17">
        <v>25788</v>
      </c>
    </row>
    <row r="12" ht="28" customHeight="1" spans="1:4">
      <c r="A12" s="15" t="s">
        <v>12</v>
      </c>
      <c r="B12" s="17">
        <v>44258.61</v>
      </c>
      <c r="C12" s="15"/>
      <c r="D12" s="17"/>
    </row>
    <row r="13" ht="28" customHeight="1" spans="1:4">
      <c r="A13" s="15" t="s">
        <v>13</v>
      </c>
      <c r="B13" s="17"/>
      <c r="C13" s="15"/>
      <c r="D13" s="17"/>
    </row>
    <row r="14" ht="28" customHeight="1" spans="1:4">
      <c r="A14" s="15" t="s">
        <v>14</v>
      </c>
      <c r="B14" s="17"/>
      <c r="C14" s="15"/>
      <c r="D14" s="17"/>
    </row>
    <row r="15" ht="28" customHeight="1" spans="1:4">
      <c r="A15" s="15" t="s">
        <v>15</v>
      </c>
      <c r="B15" s="17"/>
      <c r="C15" s="15"/>
      <c r="D15" s="17"/>
    </row>
    <row r="16" ht="28" customHeight="1" spans="1:4">
      <c r="A16" s="81" t="s">
        <v>16</v>
      </c>
      <c r="B16" s="17"/>
      <c r="C16" s="84"/>
      <c r="D16" s="17"/>
    </row>
    <row r="17" ht="28" customHeight="1" spans="1:4">
      <c r="A17" s="81" t="s">
        <v>17</v>
      </c>
      <c r="B17" s="17">
        <v>44258.61</v>
      </c>
      <c r="C17" s="84"/>
      <c r="D17" s="17"/>
    </row>
    <row r="18" ht="28" customHeight="1" spans="1:4">
      <c r="A18" s="81"/>
      <c r="B18" s="17"/>
      <c r="C18" s="84"/>
      <c r="D18" s="17"/>
    </row>
    <row r="19" ht="28" customHeight="1" spans="1:4">
      <c r="A19" s="82" t="s">
        <v>18</v>
      </c>
      <c r="B19" s="83">
        <v>510154.71</v>
      </c>
      <c r="C19" s="84" t="s">
        <v>19</v>
      </c>
      <c r="D19" s="83">
        <v>510154.71</v>
      </c>
    </row>
    <row r="20" ht="28" customHeight="1" spans="1:4">
      <c r="A20" s="91" t="s">
        <v>20</v>
      </c>
      <c r="B20" s="17"/>
      <c r="C20" s="92" t="s">
        <v>21</v>
      </c>
      <c r="D20" s="60"/>
    </row>
    <row r="21" ht="28" customHeight="1" spans="1:4">
      <c r="A21" s="81" t="s">
        <v>22</v>
      </c>
      <c r="B21" s="83"/>
      <c r="C21" s="81" t="s">
        <v>22</v>
      </c>
      <c r="D21" s="83"/>
    </row>
    <row r="22" ht="28" customHeight="1" spans="1:4">
      <c r="A22" s="81" t="s">
        <v>23</v>
      </c>
      <c r="B22" s="83"/>
      <c r="C22" s="81" t="s">
        <v>23</v>
      </c>
      <c r="D22" s="83"/>
    </row>
    <row r="23" ht="28" customHeight="1" spans="1:4">
      <c r="A23" s="82" t="s">
        <v>24</v>
      </c>
      <c r="B23" s="83">
        <v>510154.71</v>
      </c>
      <c r="C23" s="84" t="s">
        <v>25</v>
      </c>
      <c r="D23" s="83">
        <v>510154.71</v>
      </c>
    </row>
  </sheetData>
  <mergeCells count="8">
    <mergeCell ref="A3:D3"/>
    <mergeCell ref="A4:B4"/>
    <mergeCell ref="A5:B5"/>
    <mergeCell ref="C5:D5"/>
    <mergeCell ref="A6:A7"/>
    <mergeCell ref="B6:B7"/>
    <mergeCell ref="C6:C7"/>
    <mergeCell ref="D6:D7"/>
  </mergeCells>
  <pageMargins left="0.75" right="0.75" top="1" bottom="1" header="0.5" footer="0.5"/>
  <pageSetup paperSize="1" scale="8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zoomScale="70" zoomScaleNormal="70" workbookViewId="0">
      <pane ySplit="1" topLeftCell="A2" activePane="bottomLeft" state="frozen"/>
      <selection/>
      <selection pane="bottomLeft" activeCell="A1" sqref="$A1:$XFD1048576"/>
    </sheetView>
  </sheetViews>
  <sheetFormatPr defaultColWidth="8.85" defaultRowHeight="15" customHeight="1"/>
  <cols>
    <col min="1" max="1" width="10.7" customWidth="1"/>
    <col min="2" max="2" width="21.2583333333333" customWidth="1"/>
    <col min="3" max="3" width="11.7416666666667" customWidth="1"/>
    <col min="4" max="8" width="10.3083333333333" customWidth="1"/>
    <col min="9" max="14" width="10" customWidth="1"/>
    <col min="15" max="19" width="10.475"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1</v>
      </c>
      <c r="B3" s="4"/>
      <c r="C3" s="4"/>
      <c r="D3" s="4"/>
      <c r="E3" s="4"/>
      <c r="F3" s="4"/>
      <c r="G3" s="4"/>
      <c r="H3" s="4"/>
      <c r="I3" s="4"/>
      <c r="J3" s="4"/>
      <c r="K3" s="4"/>
      <c r="L3" s="4"/>
      <c r="M3" s="4"/>
      <c r="N3" s="4"/>
      <c r="O3" s="4"/>
      <c r="P3" s="4"/>
      <c r="Q3" s="4"/>
      <c r="R3" s="4"/>
      <c r="S3" s="4"/>
    </row>
    <row r="4" ht="26" customHeight="1" spans="1:19">
      <c r="A4" s="5" t="str">
        <f>"单位名称："&amp;"元江哈尼族彝族傣族自治县关心下一代工作委员会办公室"</f>
        <v>单位名称：元江哈尼族彝族傣族自治县关心下一代工作委员会办公室</v>
      </c>
      <c r="B4" s="5"/>
      <c r="C4" s="5"/>
      <c r="D4" s="5"/>
      <c r="E4" s="67"/>
      <c r="F4" s="67"/>
      <c r="G4" s="67"/>
      <c r="H4" s="67"/>
      <c r="I4" s="6"/>
      <c r="J4" s="6"/>
      <c r="K4" s="6"/>
      <c r="L4" s="6"/>
      <c r="M4" s="6"/>
      <c r="N4" s="6"/>
      <c r="O4" s="6"/>
      <c r="P4" s="6"/>
      <c r="Q4" s="6"/>
      <c r="R4" s="6"/>
      <c r="S4" s="6" t="s">
        <v>27</v>
      </c>
    </row>
    <row r="5" ht="41" customHeight="1" spans="1:19">
      <c r="A5" s="13" t="s">
        <v>28</v>
      </c>
      <c r="B5" s="85" t="s">
        <v>29</v>
      </c>
      <c r="C5" s="85" t="s">
        <v>30</v>
      </c>
      <c r="D5" s="85" t="s">
        <v>31</v>
      </c>
      <c r="E5" s="85"/>
      <c r="F5" s="85"/>
      <c r="G5" s="85"/>
      <c r="H5" s="85"/>
      <c r="I5" s="85"/>
      <c r="J5" s="88"/>
      <c r="K5" s="88"/>
      <c r="L5" s="88"/>
      <c r="M5" s="88"/>
      <c r="N5" s="88"/>
      <c r="O5" s="85" t="s">
        <v>20</v>
      </c>
      <c r="P5" s="85"/>
      <c r="Q5" s="85"/>
      <c r="R5" s="85"/>
      <c r="S5" s="85"/>
    </row>
    <row r="6" ht="41" customHeight="1" spans="1:19">
      <c r="A6" s="13"/>
      <c r="B6" s="85"/>
      <c r="C6" s="85"/>
      <c r="D6" s="86" t="s">
        <v>32</v>
      </c>
      <c r="E6" s="86" t="s">
        <v>33</v>
      </c>
      <c r="F6" s="86" t="s">
        <v>34</v>
      </c>
      <c r="G6" s="86" t="s">
        <v>35</v>
      </c>
      <c r="H6" s="86" t="s">
        <v>36</v>
      </c>
      <c r="I6" s="89" t="s">
        <v>37</v>
      </c>
      <c r="J6" s="90"/>
      <c r="K6" s="90"/>
      <c r="L6" s="90"/>
      <c r="M6" s="90"/>
      <c r="N6" s="90"/>
      <c r="O6" s="89" t="s">
        <v>32</v>
      </c>
      <c r="P6" s="86" t="s">
        <v>33</v>
      </c>
      <c r="Q6" s="86" t="s">
        <v>34</v>
      </c>
      <c r="R6" s="86" t="s">
        <v>35</v>
      </c>
      <c r="S6" s="86" t="s">
        <v>38</v>
      </c>
    </row>
    <row r="7" ht="41" customHeight="1" spans="1:19">
      <c r="A7" s="13"/>
      <c r="B7" s="85"/>
      <c r="C7" s="85"/>
      <c r="D7" s="86"/>
      <c r="E7" s="86"/>
      <c r="F7" s="86"/>
      <c r="G7" s="86"/>
      <c r="H7" s="86"/>
      <c r="I7" s="89" t="s">
        <v>32</v>
      </c>
      <c r="J7" s="86" t="s">
        <v>39</v>
      </c>
      <c r="K7" s="86" t="s">
        <v>40</v>
      </c>
      <c r="L7" s="86" t="s">
        <v>41</v>
      </c>
      <c r="M7" s="86" t="s">
        <v>42</v>
      </c>
      <c r="N7" s="86" t="s">
        <v>43</v>
      </c>
      <c r="O7" s="89"/>
      <c r="P7" s="86"/>
      <c r="Q7" s="86"/>
      <c r="R7" s="86"/>
      <c r="S7" s="86"/>
    </row>
    <row r="8" ht="41" customHeight="1" spans="1:19">
      <c r="A8" s="87" t="s">
        <v>44</v>
      </c>
      <c r="B8" s="14" t="s">
        <v>45</v>
      </c>
      <c r="C8" s="14" t="s">
        <v>46</v>
      </c>
      <c r="D8" s="14" t="s">
        <v>47</v>
      </c>
      <c r="E8" s="87" t="s">
        <v>48</v>
      </c>
      <c r="F8" s="14" t="s">
        <v>49</v>
      </c>
      <c r="G8" s="14" t="s">
        <v>50</v>
      </c>
      <c r="H8" s="87" t="s">
        <v>51</v>
      </c>
      <c r="I8" s="14" t="s">
        <v>52</v>
      </c>
      <c r="J8" s="14">
        <v>10</v>
      </c>
      <c r="K8" s="14">
        <v>11</v>
      </c>
      <c r="L8" s="14">
        <v>12</v>
      </c>
      <c r="M8" s="14">
        <v>13</v>
      </c>
      <c r="N8" s="14">
        <v>14</v>
      </c>
      <c r="O8" s="14">
        <v>15</v>
      </c>
      <c r="P8" s="14">
        <v>16</v>
      </c>
      <c r="Q8" s="14">
        <v>17</v>
      </c>
      <c r="R8" s="14">
        <v>18</v>
      </c>
      <c r="S8" s="14">
        <v>19</v>
      </c>
    </row>
    <row r="9" ht="41" customHeight="1" spans="1:19">
      <c r="A9" s="16" t="s">
        <v>53</v>
      </c>
      <c r="B9" s="16" t="s">
        <v>54</v>
      </c>
      <c r="C9" s="17">
        <v>510154.71</v>
      </c>
      <c r="D9" s="17">
        <v>465896.1</v>
      </c>
      <c r="E9" s="17">
        <v>465896.1</v>
      </c>
      <c r="F9" s="17"/>
      <c r="G9" s="17"/>
      <c r="H9" s="17"/>
      <c r="I9" s="17">
        <v>44258.61</v>
      </c>
      <c r="J9" s="17"/>
      <c r="K9" s="17"/>
      <c r="L9" s="17"/>
      <c r="M9" s="17"/>
      <c r="N9" s="17">
        <v>44258.61</v>
      </c>
      <c r="O9" s="17"/>
      <c r="P9" s="17"/>
      <c r="Q9" s="17"/>
      <c r="R9" s="17"/>
      <c r="S9" s="17"/>
    </row>
    <row r="10" ht="41" customHeight="1" spans="1:19">
      <c r="A10" s="59" t="s">
        <v>30</v>
      </c>
      <c r="B10" s="59"/>
      <c r="C10" s="17">
        <v>510154.71</v>
      </c>
      <c r="D10" s="17">
        <v>465896.1</v>
      </c>
      <c r="E10" s="17">
        <v>465896.1</v>
      </c>
      <c r="F10" s="17"/>
      <c r="G10" s="17"/>
      <c r="H10" s="17"/>
      <c r="I10" s="17">
        <v>44258.61</v>
      </c>
      <c r="J10" s="17"/>
      <c r="K10" s="17"/>
      <c r="L10" s="17"/>
      <c r="M10" s="17"/>
      <c r="N10" s="17">
        <v>44258.61</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5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Zeros="0" zoomScale="85" zoomScaleNormal="85" workbookViewId="0">
      <pane ySplit="1" topLeftCell="A6" activePane="bottomLeft" state="frozen"/>
      <selection/>
      <selection pane="bottomLeft" activeCell="A1" sqref="$A1:$XFD1048576"/>
    </sheetView>
  </sheetViews>
  <sheetFormatPr defaultColWidth="8.85" defaultRowHeight="15" customHeight="1"/>
  <cols>
    <col min="1" max="1" width="13.975" customWidth="1"/>
    <col min="2" max="2" width="28.575" customWidth="1"/>
    <col min="3" max="3" width="11.7416666666667" customWidth="1"/>
    <col min="4" max="6" width="10.6333333333333" customWidth="1"/>
    <col min="7" max="8" width="9.2" customWidth="1"/>
    <col min="9" max="9" width="10.6416666666667" customWidth="1"/>
    <col min="10" max="15" width="9.9916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55</v>
      </c>
    </row>
    <row r="3" ht="37.5" customHeight="1" spans="1:15">
      <c r="A3" s="4" t="s">
        <v>1</v>
      </c>
      <c r="B3" s="4"/>
      <c r="C3" s="4"/>
      <c r="D3" s="4"/>
      <c r="E3" s="4"/>
      <c r="F3" s="4"/>
      <c r="G3" s="4"/>
      <c r="H3" s="4"/>
      <c r="I3" s="4"/>
      <c r="J3" s="4"/>
      <c r="K3" s="66"/>
      <c r="L3" s="66"/>
      <c r="M3" s="66"/>
      <c r="N3" s="66"/>
      <c r="O3" s="66"/>
    </row>
    <row r="4" ht="18.75" customHeight="1" spans="1:15">
      <c r="A4" s="55" t="str">
        <f>"单位名称："&amp;"元江哈尼族彝族傣族自治县关心下一代工作委员会办公室"</f>
        <v>单位名称：元江哈尼族彝族傣族自治县关心下一代工作委员会办公室</v>
      </c>
      <c r="B4" s="55"/>
      <c r="C4" s="55"/>
      <c r="D4" s="55"/>
      <c r="E4" s="55"/>
      <c r="F4" s="55"/>
      <c r="G4" s="55"/>
      <c r="H4" s="55"/>
      <c r="I4" s="55"/>
      <c r="J4" s="3"/>
      <c r="K4" s="3"/>
      <c r="L4" s="3"/>
      <c r="M4" s="3"/>
      <c r="N4" s="3"/>
      <c r="O4" s="3" t="s">
        <v>27</v>
      </c>
    </row>
    <row r="5" ht="18.75" customHeight="1" spans="1:15">
      <c r="A5" s="13" t="s">
        <v>56</v>
      </c>
      <c r="B5" s="13" t="s">
        <v>57</v>
      </c>
      <c r="C5" s="58" t="s">
        <v>30</v>
      </c>
      <c r="D5" s="58" t="s">
        <v>33</v>
      </c>
      <c r="E5" s="58"/>
      <c r="F5" s="58"/>
      <c r="G5" s="13" t="s">
        <v>34</v>
      </c>
      <c r="H5" s="13" t="s">
        <v>35</v>
      </c>
      <c r="I5" s="13" t="s">
        <v>58</v>
      </c>
      <c r="J5" s="58" t="s">
        <v>59</v>
      </c>
      <c r="K5" s="58"/>
      <c r="L5" s="58"/>
      <c r="M5" s="58"/>
      <c r="N5" s="58"/>
      <c r="O5" s="58"/>
    </row>
    <row r="6" ht="30" customHeight="1" spans="1:15">
      <c r="A6" s="13"/>
      <c r="B6" s="13"/>
      <c r="C6" s="58"/>
      <c r="D6" s="58" t="s">
        <v>32</v>
      </c>
      <c r="E6" s="58" t="s">
        <v>60</v>
      </c>
      <c r="F6" s="58" t="s">
        <v>61</v>
      </c>
      <c r="G6" s="13"/>
      <c r="H6" s="13"/>
      <c r="I6" s="13"/>
      <c r="J6" s="13" t="s">
        <v>32</v>
      </c>
      <c r="K6" s="13" t="s">
        <v>62</v>
      </c>
      <c r="L6" s="75" t="s">
        <v>63</v>
      </c>
      <c r="M6" s="75" t="s">
        <v>64</v>
      </c>
      <c r="N6" s="75" t="s">
        <v>65</v>
      </c>
      <c r="O6" s="75" t="s">
        <v>66</v>
      </c>
    </row>
    <row r="7" ht="18.75" customHeight="1" spans="1:15">
      <c r="A7" s="14" t="s">
        <v>44</v>
      </c>
      <c r="B7" s="14" t="s">
        <v>45</v>
      </c>
      <c r="C7" s="14" t="s">
        <v>46</v>
      </c>
      <c r="D7" s="14" t="s">
        <v>47</v>
      </c>
      <c r="E7" s="14" t="s">
        <v>48</v>
      </c>
      <c r="F7" s="14" t="s">
        <v>49</v>
      </c>
      <c r="G7" s="14" t="s">
        <v>50</v>
      </c>
      <c r="H7" s="14" t="s">
        <v>51</v>
      </c>
      <c r="I7" s="14" t="s">
        <v>52</v>
      </c>
      <c r="J7" s="14" t="s">
        <v>67</v>
      </c>
      <c r="K7" s="14">
        <v>11</v>
      </c>
      <c r="L7" s="14">
        <v>12</v>
      </c>
      <c r="M7" s="14">
        <v>13</v>
      </c>
      <c r="N7" s="14">
        <v>14</v>
      </c>
      <c r="O7" s="14">
        <v>15</v>
      </c>
    </row>
    <row r="8" ht="28" customHeight="1" spans="1:15">
      <c r="A8" s="16" t="s">
        <v>68</v>
      </c>
      <c r="B8" s="16" t="s">
        <v>69</v>
      </c>
      <c r="C8" s="17">
        <v>429893.32</v>
      </c>
      <c r="D8" s="17">
        <v>385634.71</v>
      </c>
      <c r="E8" s="17">
        <v>325634.71</v>
      </c>
      <c r="F8" s="17">
        <v>60000</v>
      </c>
      <c r="G8" s="17"/>
      <c r="H8" s="17"/>
      <c r="I8" s="17"/>
      <c r="J8" s="17">
        <v>44258.61</v>
      </c>
      <c r="K8" s="17"/>
      <c r="L8" s="17"/>
      <c r="M8" s="17"/>
      <c r="N8" s="17"/>
      <c r="O8" s="17">
        <v>44258.61</v>
      </c>
    </row>
    <row r="9" ht="28" customHeight="1" spans="1:15">
      <c r="A9" s="78" t="s">
        <v>70</v>
      </c>
      <c r="B9" s="78" t="s">
        <v>71</v>
      </c>
      <c r="C9" s="17">
        <v>429893.32</v>
      </c>
      <c r="D9" s="17">
        <v>385634.71</v>
      </c>
      <c r="E9" s="17">
        <v>325634.71</v>
      </c>
      <c r="F9" s="17">
        <v>60000</v>
      </c>
      <c r="G9" s="17"/>
      <c r="H9" s="17"/>
      <c r="I9" s="17"/>
      <c r="J9" s="17">
        <v>44258.61</v>
      </c>
      <c r="K9" s="17"/>
      <c r="L9" s="17"/>
      <c r="M9" s="17"/>
      <c r="N9" s="17"/>
      <c r="O9" s="17">
        <v>44258.61</v>
      </c>
    </row>
    <row r="10" ht="28" customHeight="1" spans="1:15">
      <c r="A10" s="79" t="s">
        <v>72</v>
      </c>
      <c r="B10" s="79" t="s">
        <v>73</v>
      </c>
      <c r="C10" s="17">
        <v>429893.32</v>
      </c>
      <c r="D10" s="17">
        <v>385634.71</v>
      </c>
      <c r="E10" s="17">
        <v>325634.71</v>
      </c>
      <c r="F10" s="17">
        <v>60000</v>
      </c>
      <c r="G10" s="17"/>
      <c r="H10" s="17"/>
      <c r="I10" s="17"/>
      <c r="J10" s="17">
        <v>44258.61</v>
      </c>
      <c r="K10" s="17"/>
      <c r="L10" s="17"/>
      <c r="M10" s="17"/>
      <c r="N10" s="17"/>
      <c r="O10" s="17">
        <v>44258.61</v>
      </c>
    </row>
    <row r="11" ht="28" customHeight="1" spans="1:15">
      <c r="A11" s="16" t="s">
        <v>74</v>
      </c>
      <c r="B11" s="16" t="s">
        <v>75</v>
      </c>
      <c r="C11" s="17">
        <v>34688.64</v>
      </c>
      <c r="D11" s="17">
        <v>34688.64</v>
      </c>
      <c r="E11" s="17">
        <v>34688.64</v>
      </c>
      <c r="F11" s="17"/>
      <c r="G11" s="17"/>
      <c r="H11" s="17"/>
      <c r="I11" s="17"/>
      <c r="J11" s="17"/>
      <c r="K11" s="17"/>
      <c r="L11" s="17"/>
      <c r="M11" s="17"/>
      <c r="N11" s="17"/>
      <c r="O11" s="17"/>
    </row>
    <row r="12" ht="28" customHeight="1" spans="1:15">
      <c r="A12" s="78" t="s">
        <v>76</v>
      </c>
      <c r="B12" s="78" t="s">
        <v>77</v>
      </c>
      <c r="C12" s="17">
        <v>34688.64</v>
      </c>
      <c r="D12" s="17">
        <v>34688.64</v>
      </c>
      <c r="E12" s="17">
        <v>34688.64</v>
      </c>
      <c r="F12" s="17"/>
      <c r="G12" s="17"/>
      <c r="H12" s="17"/>
      <c r="I12" s="17"/>
      <c r="J12" s="17"/>
      <c r="K12" s="17"/>
      <c r="L12" s="17"/>
      <c r="M12" s="17"/>
      <c r="N12" s="17"/>
      <c r="O12" s="17"/>
    </row>
    <row r="13" ht="28" customHeight="1" spans="1:15">
      <c r="A13" s="79" t="s">
        <v>78</v>
      </c>
      <c r="B13" s="79" t="s">
        <v>79</v>
      </c>
      <c r="C13" s="17">
        <v>34688.64</v>
      </c>
      <c r="D13" s="17">
        <v>34688.64</v>
      </c>
      <c r="E13" s="17">
        <v>34688.64</v>
      </c>
      <c r="F13" s="17"/>
      <c r="G13" s="17"/>
      <c r="H13" s="17"/>
      <c r="I13" s="17"/>
      <c r="J13" s="17"/>
      <c r="K13" s="17"/>
      <c r="L13" s="17"/>
      <c r="M13" s="17"/>
      <c r="N13" s="17"/>
      <c r="O13" s="17"/>
    </row>
    <row r="14" ht="28" customHeight="1" spans="1:15">
      <c r="A14" s="16" t="s">
        <v>80</v>
      </c>
      <c r="B14" s="16" t="s">
        <v>81</v>
      </c>
      <c r="C14" s="17">
        <v>19784.75</v>
      </c>
      <c r="D14" s="17">
        <v>19784.75</v>
      </c>
      <c r="E14" s="17">
        <v>19784.75</v>
      </c>
      <c r="F14" s="17"/>
      <c r="G14" s="17"/>
      <c r="H14" s="17"/>
      <c r="I14" s="17"/>
      <c r="J14" s="17"/>
      <c r="K14" s="17"/>
      <c r="L14" s="17"/>
      <c r="M14" s="17"/>
      <c r="N14" s="17"/>
      <c r="O14" s="17"/>
    </row>
    <row r="15" ht="28" customHeight="1" spans="1:15">
      <c r="A15" s="78" t="s">
        <v>82</v>
      </c>
      <c r="B15" s="78" t="s">
        <v>83</v>
      </c>
      <c r="C15" s="17">
        <v>19784.75</v>
      </c>
      <c r="D15" s="17">
        <v>19784.75</v>
      </c>
      <c r="E15" s="17">
        <v>19784.75</v>
      </c>
      <c r="F15" s="17"/>
      <c r="G15" s="17"/>
      <c r="H15" s="17"/>
      <c r="I15" s="17"/>
      <c r="J15" s="17"/>
      <c r="K15" s="17"/>
      <c r="L15" s="17"/>
      <c r="M15" s="17"/>
      <c r="N15" s="17"/>
      <c r="O15" s="17"/>
    </row>
    <row r="16" ht="28" customHeight="1" spans="1:15">
      <c r="A16" s="79" t="s">
        <v>84</v>
      </c>
      <c r="B16" s="79" t="s">
        <v>85</v>
      </c>
      <c r="C16" s="17">
        <v>17994.73</v>
      </c>
      <c r="D16" s="17">
        <v>17994.73</v>
      </c>
      <c r="E16" s="17">
        <v>17994.73</v>
      </c>
      <c r="F16" s="17"/>
      <c r="G16" s="17"/>
      <c r="H16" s="17"/>
      <c r="I16" s="17"/>
      <c r="J16" s="17"/>
      <c r="K16" s="17"/>
      <c r="L16" s="17"/>
      <c r="M16" s="17"/>
      <c r="N16" s="17"/>
      <c r="O16" s="17"/>
    </row>
    <row r="17" ht="28" customHeight="1" spans="1:15">
      <c r="A17" s="79" t="s">
        <v>86</v>
      </c>
      <c r="B17" s="79" t="s">
        <v>87</v>
      </c>
      <c r="C17" s="17">
        <v>1790.02</v>
      </c>
      <c r="D17" s="17">
        <v>1790.02</v>
      </c>
      <c r="E17" s="17">
        <v>1790.02</v>
      </c>
      <c r="F17" s="17"/>
      <c r="G17" s="17"/>
      <c r="H17" s="17"/>
      <c r="I17" s="17"/>
      <c r="J17" s="17"/>
      <c r="K17" s="17"/>
      <c r="L17" s="17"/>
      <c r="M17" s="17"/>
      <c r="N17" s="17"/>
      <c r="O17" s="17"/>
    </row>
    <row r="18" ht="28" customHeight="1" spans="1:15">
      <c r="A18" s="16" t="s">
        <v>88</v>
      </c>
      <c r="B18" s="16" t="s">
        <v>89</v>
      </c>
      <c r="C18" s="17">
        <v>25788</v>
      </c>
      <c r="D18" s="17">
        <v>25788</v>
      </c>
      <c r="E18" s="17">
        <v>25788</v>
      </c>
      <c r="F18" s="17"/>
      <c r="G18" s="17"/>
      <c r="H18" s="17"/>
      <c r="I18" s="17"/>
      <c r="J18" s="17"/>
      <c r="K18" s="17"/>
      <c r="L18" s="17"/>
      <c r="M18" s="17"/>
      <c r="N18" s="17"/>
      <c r="O18" s="17"/>
    </row>
    <row r="19" ht="28" customHeight="1" spans="1:15">
      <c r="A19" s="78" t="s">
        <v>90</v>
      </c>
      <c r="B19" s="78" t="s">
        <v>91</v>
      </c>
      <c r="C19" s="17">
        <v>25788</v>
      </c>
      <c r="D19" s="17">
        <v>25788</v>
      </c>
      <c r="E19" s="17">
        <v>25788</v>
      </c>
      <c r="F19" s="17"/>
      <c r="G19" s="17"/>
      <c r="H19" s="17"/>
      <c r="I19" s="17"/>
      <c r="J19" s="17"/>
      <c r="K19" s="17"/>
      <c r="L19" s="17"/>
      <c r="M19" s="17"/>
      <c r="N19" s="17"/>
      <c r="O19" s="17"/>
    </row>
    <row r="20" ht="28" customHeight="1" spans="1:15">
      <c r="A20" s="79" t="s">
        <v>92</v>
      </c>
      <c r="B20" s="79" t="s">
        <v>93</v>
      </c>
      <c r="C20" s="17">
        <v>25788</v>
      </c>
      <c r="D20" s="17">
        <v>25788</v>
      </c>
      <c r="E20" s="17">
        <v>25788</v>
      </c>
      <c r="F20" s="17"/>
      <c r="G20" s="17"/>
      <c r="H20" s="17"/>
      <c r="I20" s="17"/>
      <c r="J20" s="17"/>
      <c r="K20" s="17"/>
      <c r="L20" s="17"/>
      <c r="M20" s="17"/>
      <c r="N20" s="17"/>
      <c r="O20" s="17"/>
    </row>
    <row r="21" ht="28" customHeight="1" spans="1:15">
      <c r="A21" s="59" t="s">
        <v>94</v>
      </c>
      <c r="B21" s="59"/>
      <c r="C21" s="17">
        <v>510154.71</v>
      </c>
      <c r="D21" s="17">
        <v>465896.1</v>
      </c>
      <c r="E21" s="17">
        <v>405896.1</v>
      </c>
      <c r="F21" s="17">
        <v>60000</v>
      </c>
      <c r="G21" s="17"/>
      <c r="H21" s="17"/>
      <c r="I21" s="17"/>
      <c r="J21" s="17">
        <v>44258.61</v>
      </c>
      <c r="K21" s="17"/>
      <c r="L21" s="17"/>
      <c r="M21" s="17"/>
      <c r="N21" s="17"/>
      <c r="O21" s="17">
        <v>44258.61</v>
      </c>
    </row>
  </sheetData>
  <mergeCells count="11">
    <mergeCell ref="A3:O3"/>
    <mergeCell ref="A4:I4"/>
    <mergeCell ref="D5:F5"/>
    <mergeCell ref="J5:O5"/>
    <mergeCell ref="A21:B21"/>
    <mergeCell ref="A5:A6"/>
    <mergeCell ref="B5:B6"/>
    <mergeCell ref="C5:C6"/>
    <mergeCell ref="G5:G6"/>
    <mergeCell ref="H5:H6"/>
    <mergeCell ref="I5:I6"/>
  </mergeCells>
  <pageMargins left="0.75" right="0.75" top="1" bottom="1" header="0.5" footer="0.5"/>
  <pageSetup paperSize="1" scale="7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XFD1048576"/>
    </sheetView>
  </sheetViews>
  <sheetFormatPr defaultColWidth="8.85" defaultRowHeight="15" customHeight="1" outlineLevelCol="3"/>
  <cols>
    <col min="1" max="4" width="30.225" customWidth="1"/>
  </cols>
  <sheetData>
    <row r="1" customHeight="1" spans="1:4">
      <c r="A1" s="1"/>
      <c r="B1" s="1"/>
      <c r="C1" s="1"/>
      <c r="D1" s="1"/>
    </row>
    <row r="2" ht="18.75" customHeight="1" spans="1:4">
      <c r="A2" s="2"/>
      <c r="B2" s="2"/>
      <c r="C2" s="2"/>
      <c r="D2" s="6" t="s">
        <v>95</v>
      </c>
    </row>
    <row r="3" ht="45" customHeight="1" spans="1:4">
      <c r="A3" s="4" t="s">
        <v>1</v>
      </c>
      <c r="B3" s="4"/>
      <c r="C3" s="4"/>
      <c r="D3" s="4"/>
    </row>
    <row r="4" ht="18.75" customHeight="1" spans="1:4">
      <c r="A4" s="5" t="str">
        <f>"单位名称："&amp;"元江哈尼族彝族傣族自治县关心下一代工作委员会办公室"</f>
        <v>单位名称：元江哈尼族彝族傣族自治县关心下一代工作委员会办公室</v>
      </c>
      <c r="B4" s="5"/>
      <c r="C4" s="80"/>
      <c r="D4" s="6" t="s">
        <v>2</v>
      </c>
    </row>
    <row r="5" ht="22.5" customHeight="1" spans="1:4">
      <c r="A5" s="8" t="s">
        <v>3</v>
      </c>
      <c r="B5" s="8"/>
      <c r="C5" s="8" t="s">
        <v>4</v>
      </c>
      <c r="D5" s="8"/>
    </row>
    <row r="6" ht="18.75" customHeight="1" spans="1:4">
      <c r="A6" s="8" t="s">
        <v>5</v>
      </c>
      <c r="B6" s="8" t="s">
        <v>6</v>
      </c>
      <c r="C6" s="8" t="s">
        <v>96</v>
      </c>
      <c r="D6" s="8" t="s">
        <v>6</v>
      </c>
    </row>
    <row r="7" ht="18.75" customHeight="1" spans="1:4">
      <c r="A7" s="8"/>
      <c r="B7" s="8"/>
      <c r="C7" s="8"/>
      <c r="D7" s="8"/>
    </row>
    <row r="8" ht="22.5" customHeight="1" spans="1:4">
      <c r="A8" s="15" t="s">
        <v>97</v>
      </c>
      <c r="B8" s="17">
        <v>465896.1</v>
      </c>
      <c r="C8" s="15" t="s">
        <v>98</v>
      </c>
      <c r="D8" s="17">
        <v>465896.1</v>
      </c>
    </row>
    <row r="9" ht="22.5" customHeight="1" spans="1:4">
      <c r="A9" s="15" t="s">
        <v>99</v>
      </c>
      <c r="B9" s="17">
        <v>465896.1</v>
      </c>
      <c r="C9" s="15" t="str">
        <f>"（"&amp;"一"&amp;"）"&amp;"一般公共服务支出"</f>
        <v>（一）一般公共服务支出</v>
      </c>
      <c r="D9" s="17">
        <v>385634.71</v>
      </c>
    </row>
    <row r="10" ht="22.5" customHeight="1" spans="1:4">
      <c r="A10" s="15" t="s">
        <v>100</v>
      </c>
      <c r="B10" s="17"/>
      <c r="C10" s="15" t="str">
        <f>"（"&amp;"二"&amp;"）"&amp;"社会保障和就业支出"</f>
        <v>（二）社会保障和就业支出</v>
      </c>
      <c r="D10" s="17">
        <v>34688.64</v>
      </c>
    </row>
    <row r="11" ht="22.5" customHeight="1" spans="1:4">
      <c r="A11" s="15" t="s">
        <v>101</v>
      </c>
      <c r="B11" s="17"/>
      <c r="C11" s="15" t="str">
        <f>"（"&amp;"三"&amp;"）"&amp;"卫生健康支出"</f>
        <v>（三）卫生健康支出</v>
      </c>
      <c r="D11" s="17">
        <v>19784.75</v>
      </c>
    </row>
    <row r="12" ht="22.5" customHeight="1" spans="1:4">
      <c r="A12" s="15" t="s">
        <v>102</v>
      </c>
      <c r="B12" s="17"/>
      <c r="C12" s="15" t="str">
        <f>"（"&amp;"四"&amp;"）"&amp;"住房保障支出"</f>
        <v>（四）住房保障支出</v>
      </c>
      <c r="D12" s="17">
        <v>25788</v>
      </c>
    </row>
    <row r="13" ht="22.5" customHeight="1" spans="1:4">
      <c r="A13" s="15" t="s">
        <v>99</v>
      </c>
      <c r="B13" s="17"/>
      <c r="C13" s="15"/>
      <c r="D13" s="17"/>
    </row>
    <row r="14" ht="22.5" customHeight="1" spans="1:4">
      <c r="A14" s="15" t="s">
        <v>100</v>
      </c>
      <c r="B14" s="17"/>
      <c r="C14" s="15"/>
      <c r="D14" s="17"/>
    </row>
    <row r="15" ht="22.5" customHeight="1" spans="1:4">
      <c r="A15" s="15" t="s">
        <v>101</v>
      </c>
      <c r="B15" s="17"/>
      <c r="C15" s="15"/>
      <c r="D15" s="17"/>
    </row>
    <row r="16" ht="22.5" customHeight="1" spans="1:4">
      <c r="A16" s="81"/>
      <c r="B16" s="17"/>
      <c r="C16" s="15" t="s">
        <v>103</v>
      </c>
      <c r="D16" s="17"/>
    </row>
    <row r="17" ht="22.5" customHeight="1" spans="1:4">
      <c r="A17" s="82" t="s">
        <v>104</v>
      </c>
      <c r="B17" s="83">
        <v>465896.1</v>
      </c>
      <c r="C17" s="84" t="s">
        <v>105</v>
      </c>
      <c r="D17" s="83">
        <v>465896.1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zoomScale="85" zoomScaleNormal="85" workbookViewId="0">
      <pane ySplit="1" topLeftCell="A2" activePane="bottomLeft" state="frozen"/>
      <selection/>
      <selection pane="bottomLeft" activeCell="A1" sqref="$A1:$XFD1048576"/>
    </sheetView>
  </sheetViews>
  <sheetFormatPr defaultColWidth="8.85" defaultRowHeight="15" customHeight="1" outlineLevelCol="6"/>
  <cols>
    <col min="1" max="1" width="13.3333333333333" customWidth="1"/>
    <col min="2" max="2" width="28.575" customWidth="1"/>
    <col min="3" max="7" width="17.2416666666667" customWidth="1"/>
  </cols>
  <sheetData>
    <row r="1" customHeight="1" spans="1:7">
      <c r="A1" s="1"/>
      <c r="B1" s="1"/>
      <c r="C1" s="1"/>
      <c r="D1" s="1"/>
      <c r="E1" s="1"/>
      <c r="F1" s="1"/>
      <c r="G1" s="1"/>
    </row>
    <row r="2" ht="18.75" customHeight="1" spans="1:7">
      <c r="A2" s="2"/>
      <c r="B2" s="2"/>
      <c r="C2" s="2"/>
      <c r="D2" s="2"/>
      <c r="E2" s="2"/>
      <c r="F2" s="2"/>
      <c r="G2" s="54" t="s">
        <v>106</v>
      </c>
    </row>
    <row r="3" ht="37.5" customHeight="1" spans="1:7">
      <c r="A3" s="4" t="s">
        <v>1</v>
      </c>
      <c r="B3" s="4"/>
      <c r="C3" s="4"/>
      <c r="D3" s="4"/>
      <c r="E3" s="4"/>
      <c r="F3" s="4"/>
      <c r="G3" s="4"/>
    </row>
    <row r="4" ht="18.75" customHeight="1" spans="1:7">
      <c r="A4" s="55" t="str">
        <f>"单位名称："&amp;"元江哈尼族彝族傣族自治县关心下一代工作委员会办公室"</f>
        <v>单位名称：元江哈尼族彝族傣族自治县关心下一代工作委员会办公室</v>
      </c>
      <c r="B4" s="55"/>
      <c r="C4" s="55"/>
      <c r="D4" s="56"/>
      <c r="E4" s="56"/>
      <c r="F4" s="56"/>
      <c r="G4" s="57" t="s">
        <v>27</v>
      </c>
    </row>
    <row r="5" ht="18.75" customHeight="1" spans="1:7">
      <c r="A5" s="13" t="s">
        <v>107</v>
      </c>
      <c r="B5" s="13" t="s">
        <v>57</v>
      </c>
      <c r="C5" s="58" t="s">
        <v>30</v>
      </c>
      <c r="D5" s="58" t="s">
        <v>60</v>
      </c>
      <c r="E5" s="58"/>
      <c r="F5" s="58"/>
      <c r="G5" s="13" t="s">
        <v>61</v>
      </c>
    </row>
    <row r="6" ht="18.75" customHeight="1" spans="1:7">
      <c r="A6" s="13" t="s">
        <v>56</v>
      </c>
      <c r="B6" s="13" t="s">
        <v>57</v>
      </c>
      <c r="C6" s="58"/>
      <c r="D6" s="58" t="s">
        <v>32</v>
      </c>
      <c r="E6" s="58" t="s">
        <v>108</v>
      </c>
      <c r="F6" s="58" t="s">
        <v>109</v>
      </c>
      <c r="G6" s="13"/>
    </row>
    <row r="7" ht="18.75" customHeight="1" spans="1:7">
      <c r="A7" s="14" t="s">
        <v>44</v>
      </c>
      <c r="B7" s="14" t="s">
        <v>45</v>
      </c>
      <c r="C7" s="14" t="s">
        <v>46</v>
      </c>
      <c r="D7" s="14" t="s">
        <v>47</v>
      </c>
      <c r="E7" s="14" t="s">
        <v>48</v>
      </c>
      <c r="F7" s="14" t="s">
        <v>49</v>
      </c>
      <c r="G7" s="14" t="s">
        <v>50</v>
      </c>
    </row>
    <row r="8" ht="20.25" customHeight="1" spans="1:7">
      <c r="A8" s="16" t="s">
        <v>68</v>
      </c>
      <c r="B8" s="16" t="s">
        <v>69</v>
      </c>
      <c r="C8" s="17">
        <v>385634.71</v>
      </c>
      <c r="D8" s="17">
        <v>325634.71</v>
      </c>
      <c r="E8" s="17">
        <v>301238.63</v>
      </c>
      <c r="F8" s="17">
        <v>24396.08</v>
      </c>
      <c r="G8" s="17">
        <v>60000</v>
      </c>
    </row>
    <row r="9" ht="20.25" customHeight="1" spans="1:7">
      <c r="A9" s="78" t="s">
        <v>70</v>
      </c>
      <c r="B9" s="78" t="s">
        <v>71</v>
      </c>
      <c r="C9" s="17">
        <v>385634.71</v>
      </c>
      <c r="D9" s="17">
        <v>325634.71</v>
      </c>
      <c r="E9" s="17">
        <v>301238.63</v>
      </c>
      <c r="F9" s="17">
        <v>24396.08</v>
      </c>
      <c r="G9" s="17">
        <v>60000</v>
      </c>
    </row>
    <row r="10" ht="20.25" customHeight="1" spans="1:7">
      <c r="A10" s="79" t="s">
        <v>72</v>
      </c>
      <c r="B10" s="79" t="s">
        <v>73</v>
      </c>
      <c r="C10" s="17">
        <v>385634.71</v>
      </c>
      <c r="D10" s="17">
        <v>325634.71</v>
      </c>
      <c r="E10" s="17">
        <v>301238.63</v>
      </c>
      <c r="F10" s="17">
        <v>24396.08</v>
      </c>
      <c r="G10" s="17">
        <v>60000</v>
      </c>
    </row>
    <row r="11" ht="20.25" customHeight="1" spans="1:7">
      <c r="A11" s="16" t="s">
        <v>74</v>
      </c>
      <c r="B11" s="16" t="s">
        <v>75</v>
      </c>
      <c r="C11" s="17">
        <v>34688.64</v>
      </c>
      <c r="D11" s="17">
        <v>34688.64</v>
      </c>
      <c r="E11" s="17">
        <v>34688.64</v>
      </c>
      <c r="F11" s="17"/>
      <c r="G11" s="17"/>
    </row>
    <row r="12" ht="20.25" customHeight="1" spans="1:7">
      <c r="A12" s="78" t="s">
        <v>76</v>
      </c>
      <c r="B12" s="78" t="s">
        <v>77</v>
      </c>
      <c r="C12" s="17">
        <v>34688.64</v>
      </c>
      <c r="D12" s="17">
        <v>34688.64</v>
      </c>
      <c r="E12" s="17">
        <v>34688.64</v>
      </c>
      <c r="F12" s="17"/>
      <c r="G12" s="17"/>
    </row>
    <row r="13" ht="20.25" customHeight="1" spans="1:7">
      <c r="A13" s="79" t="s">
        <v>78</v>
      </c>
      <c r="B13" s="79" t="s">
        <v>79</v>
      </c>
      <c r="C13" s="17">
        <v>34688.64</v>
      </c>
      <c r="D13" s="17">
        <v>34688.64</v>
      </c>
      <c r="E13" s="17">
        <v>34688.64</v>
      </c>
      <c r="F13" s="17"/>
      <c r="G13" s="17"/>
    </row>
    <row r="14" ht="20.25" customHeight="1" spans="1:7">
      <c r="A14" s="16" t="s">
        <v>80</v>
      </c>
      <c r="B14" s="16" t="s">
        <v>81</v>
      </c>
      <c r="C14" s="17">
        <v>19784.75</v>
      </c>
      <c r="D14" s="17">
        <v>19784.75</v>
      </c>
      <c r="E14" s="17">
        <v>19784.75</v>
      </c>
      <c r="F14" s="17"/>
      <c r="G14" s="17"/>
    </row>
    <row r="15" ht="20.25" customHeight="1" spans="1:7">
      <c r="A15" s="78" t="s">
        <v>82</v>
      </c>
      <c r="B15" s="78" t="s">
        <v>83</v>
      </c>
      <c r="C15" s="17">
        <v>19784.75</v>
      </c>
      <c r="D15" s="17">
        <v>19784.75</v>
      </c>
      <c r="E15" s="17">
        <v>19784.75</v>
      </c>
      <c r="F15" s="17"/>
      <c r="G15" s="17"/>
    </row>
    <row r="16" ht="20.25" customHeight="1" spans="1:7">
      <c r="A16" s="79" t="s">
        <v>84</v>
      </c>
      <c r="B16" s="79" t="s">
        <v>85</v>
      </c>
      <c r="C16" s="17">
        <v>17994.73</v>
      </c>
      <c r="D16" s="17">
        <v>17994.73</v>
      </c>
      <c r="E16" s="17">
        <v>17994.73</v>
      </c>
      <c r="F16" s="17"/>
      <c r="G16" s="17"/>
    </row>
    <row r="17" ht="20.25" customHeight="1" spans="1:7">
      <c r="A17" s="79" t="s">
        <v>86</v>
      </c>
      <c r="B17" s="79" t="s">
        <v>87</v>
      </c>
      <c r="C17" s="17">
        <v>1790.02</v>
      </c>
      <c r="D17" s="17">
        <v>1790.02</v>
      </c>
      <c r="E17" s="17">
        <v>1790.02</v>
      </c>
      <c r="F17" s="17"/>
      <c r="G17" s="17"/>
    </row>
    <row r="18" ht="20.25" customHeight="1" spans="1:7">
      <c r="A18" s="16" t="s">
        <v>88</v>
      </c>
      <c r="B18" s="16" t="s">
        <v>89</v>
      </c>
      <c r="C18" s="17">
        <v>25788</v>
      </c>
      <c r="D18" s="17">
        <v>25788</v>
      </c>
      <c r="E18" s="17">
        <v>25788</v>
      </c>
      <c r="F18" s="17"/>
      <c r="G18" s="17"/>
    </row>
    <row r="19" ht="20.25" customHeight="1" spans="1:7">
      <c r="A19" s="78" t="s">
        <v>90</v>
      </c>
      <c r="B19" s="78" t="s">
        <v>91</v>
      </c>
      <c r="C19" s="17">
        <v>25788</v>
      </c>
      <c r="D19" s="17">
        <v>25788</v>
      </c>
      <c r="E19" s="17">
        <v>25788</v>
      </c>
      <c r="F19" s="17"/>
      <c r="G19" s="17"/>
    </row>
    <row r="20" ht="20.25" customHeight="1" spans="1:7">
      <c r="A20" s="79" t="s">
        <v>92</v>
      </c>
      <c r="B20" s="79" t="s">
        <v>93</v>
      </c>
      <c r="C20" s="17">
        <v>25788</v>
      </c>
      <c r="D20" s="17">
        <v>25788</v>
      </c>
      <c r="E20" s="17">
        <v>25788</v>
      </c>
      <c r="F20" s="17"/>
      <c r="G20" s="17"/>
    </row>
    <row r="21" ht="20.25" customHeight="1" spans="1:7">
      <c r="A21" s="59" t="s">
        <v>94</v>
      </c>
      <c r="B21" s="59"/>
      <c r="C21" s="60">
        <v>465896.1</v>
      </c>
      <c r="D21" s="60">
        <v>405896.1</v>
      </c>
      <c r="E21" s="60">
        <v>381500.02</v>
      </c>
      <c r="F21" s="60">
        <v>24396.08</v>
      </c>
      <c r="G21" s="60">
        <v>60000</v>
      </c>
    </row>
  </sheetData>
  <mergeCells count="7">
    <mergeCell ref="A3:G3"/>
    <mergeCell ref="A4:C4"/>
    <mergeCell ref="A5:B5"/>
    <mergeCell ref="D5:F5"/>
    <mergeCell ref="A21:B21"/>
    <mergeCell ref="C5:C6"/>
    <mergeCell ref="G5:G6"/>
  </mergeCells>
  <pageMargins left="0.75" right="0.75" top="1" bottom="1" header="0.5" footer="0.5"/>
  <pageSetup paperSize="1" scale="9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XFD1048576"/>
    </sheetView>
  </sheetViews>
  <sheetFormatPr defaultColWidth="8.85" defaultRowHeight="15" customHeight="1" outlineLevelRow="7" outlineLevelCol="5"/>
  <cols>
    <col min="1" max="6" width="21" customWidth="1"/>
  </cols>
  <sheetData>
    <row r="1" customHeight="1" spans="1:6">
      <c r="A1" s="1"/>
      <c r="B1" s="1"/>
      <c r="C1" s="1"/>
      <c r="D1" s="1"/>
      <c r="E1" s="1"/>
      <c r="F1" s="1"/>
    </row>
    <row r="2" ht="18.75" customHeight="1" spans="1:6">
      <c r="A2" s="70"/>
      <c r="B2" s="70"/>
      <c r="C2" s="71"/>
      <c r="D2" s="2"/>
      <c r="E2" s="2"/>
      <c r="F2" s="72" t="s">
        <v>110</v>
      </c>
    </row>
    <row r="3" ht="41.25" customHeight="1" spans="1:6">
      <c r="A3" s="73" t="s">
        <v>1</v>
      </c>
      <c r="B3" s="73"/>
      <c r="C3" s="73"/>
      <c r="D3" s="73"/>
      <c r="E3" s="73"/>
      <c r="F3" s="73"/>
    </row>
    <row r="4" ht="18.75" customHeight="1" spans="1:6">
      <c r="A4" s="5" t="str">
        <f>"单位名称："&amp;"元江哈尼族彝族傣族自治县关心下一代工作委员会办公室"</f>
        <v>单位名称：元江哈尼族彝族傣族自治县关心下一代工作委员会办公室</v>
      </c>
      <c r="B4" s="5"/>
      <c r="C4" s="5"/>
      <c r="D4" s="74"/>
      <c r="E4" s="2"/>
      <c r="F4" s="72" t="s">
        <v>27</v>
      </c>
    </row>
    <row r="5" ht="18.75" customHeight="1" spans="1:6">
      <c r="A5" s="13" t="s">
        <v>111</v>
      </c>
      <c r="B5" s="58" t="s">
        <v>112</v>
      </c>
      <c r="C5" s="58" t="s">
        <v>113</v>
      </c>
      <c r="D5" s="58"/>
      <c r="E5" s="58"/>
      <c r="F5" s="58" t="s">
        <v>114</v>
      </c>
    </row>
    <row r="6" ht="18.75" customHeight="1" spans="1:6">
      <c r="A6" s="13"/>
      <c r="B6" s="58"/>
      <c r="C6" s="58" t="s">
        <v>32</v>
      </c>
      <c r="D6" s="58" t="s">
        <v>115</v>
      </c>
      <c r="E6" s="58" t="s">
        <v>116</v>
      </c>
      <c r="F6" s="58"/>
    </row>
    <row r="7" ht="18.75" customHeight="1" spans="1:6">
      <c r="A7" s="75">
        <v>1</v>
      </c>
      <c r="B7" s="76">
        <v>2</v>
      </c>
      <c r="C7" s="75">
        <v>3</v>
      </c>
      <c r="D7" s="75">
        <v>4</v>
      </c>
      <c r="E7" s="75">
        <v>5</v>
      </c>
      <c r="F7" s="75">
        <v>6</v>
      </c>
    </row>
    <row r="8" ht="20.25" customHeight="1" spans="1:6">
      <c r="A8" s="77">
        <v>3660</v>
      </c>
      <c r="B8" s="17"/>
      <c r="C8" s="17"/>
      <c r="D8" s="17"/>
      <c r="E8" s="17"/>
      <c r="F8" s="77">
        <v>3660</v>
      </c>
    </row>
  </sheetData>
  <mergeCells count="6">
    <mergeCell ref="A3:F3"/>
    <mergeCell ref="A4:C4"/>
    <mergeCell ref="C5:E5"/>
    <mergeCell ref="A5:A6"/>
    <mergeCell ref="B5:B6"/>
    <mergeCell ref="F5:F6"/>
  </mergeCells>
  <pageMargins left="0.75" right="0.75" top="1" bottom="1" header="0.5" footer="0.5"/>
  <pageSetup paperSize="1" scale="9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zoomScale="70" zoomScaleNormal="70" workbookViewId="0">
      <pane ySplit="1" topLeftCell="A2" activePane="bottomLeft" state="frozen"/>
      <selection/>
      <selection pane="bottomLeft" activeCell="A1" sqref="$A1:$XFD1048576"/>
    </sheetView>
  </sheetViews>
  <sheetFormatPr defaultColWidth="8.85" defaultRowHeight="15" customHeight="1"/>
  <cols>
    <col min="1" max="1" width="22.75" customWidth="1"/>
    <col min="2" max="2" width="21.2" customWidth="1"/>
    <col min="3" max="3" width="14.5083333333333" customWidth="1"/>
    <col min="4" max="4" width="8.075" customWidth="1"/>
    <col min="5" max="5" width="13.3333333333333" customWidth="1"/>
    <col min="6" max="6" width="8.475" customWidth="1"/>
    <col min="7" max="7" width="12.6916666666667" customWidth="1"/>
    <col min="8" max="8" width="10.325" customWidth="1"/>
    <col min="9" max="13" width="10" customWidth="1"/>
    <col min="14" max="16" width="9.03333333333333" customWidth="1"/>
    <col min="17" max="23" width="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117</v>
      </c>
    </row>
    <row r="3" ht="45" customHeight="1" spans="1:23">
      <c r="A3" s="4" t="s">
        <v>1</v>
      </c>
      <c r="B3" s="4"/>
      <c r="C3" s="4"/>
      <c r="D3" s="4"/>
      <c r="E3" s="4"/>
      <c r="F3" s="4"/>
      <c r="G3" s="4"/>
      <c r="H3" s="4"/>
      <c r="I3" s="4"/>
      <c r="J3" s="4"/>
      <c r="K3" s="4"/>
      <c r="L3" s="66"/>
      <c r="M3" s="66"/>
      <c r="N3" s="66"/>
      <c r="O3" s="66"/>
      <c r="P3" s="66"/>
      <c r="Q3" s="66"/>
      <c r="R3" s="66"/>
      <c r="S3" s="66"/>
      <c r="T3" s="66"/>
      <c r="U3" s="66"/>
      <c r="V3" s="66"/>
      <c r="W3" s="66"/>
    </row>
    <row r="4" ht="18.75" customHeight="1" spans="1:23">
      <c r="A4" s="5" t="str">
        <f>"单位名称："&amp;"元江哈尼族彝族傣族自治县关心下一代工作委员会办公室"</f>
        <v>单位名称：元江哈尼族彝族傣族自治县关心下一代工作委员会办公室</v>
      </c>
      <c r="B4" s="5"/>
      <c r="C4" s="5"/>
      <c r="D4" s="5"/>
      <c r="E4" s="5"/>
      <c r="F4" s="5"/>
      <c r="G4" s="5"/>
      <c r="H4" s="67"/>
      <c r="I4" s="67"/>
      <c r="J4" s="67"/>
      <c r="K4" s="67"/>
      <c r="L4" s="6"/>
      <c r="M4" s="6"/>
      <c r="N4" s="6"/>
      <c r="O4" s="6"/>
      <c r="P4" s="6"/>
      <c r="Q4" s="6"/>
      <c r="R4" s="6"/>
      <c r="S4" s="6"/>
      <c r="T4" s="6"/>
      <c r="U4" s="6"/>
      <c r="V4" s="6"/>
      <c r="W4" s="6" t="s">
        <v>27</v>
      </c>
    </row>
    <row r="5" ht="18.75" customHeight="1" spans="1:23">
      <c r="A5" s="68" t="s">
        <v>118</v>
      </c>
      <c r="B5" s="68" t="s">
        <v>119</v>
      </c>
      <c r="C5" s="68" t="s">
        <v>120</v>
      </c>
      <c r="D5" s="68" t="s">
        <v>121</v>
      </c>
      <c r="E5" s="68" t="s">
        <v>122</v>
      </c>
      <c r="F5" s="68" t="s">
        <v>123</v>
      </c>
      <c r="G5" s="68" t="s">
        <v>124</v>
      </c>
      <c r="H5" s="69" t="s">
        <v>30</v>
      </c>
      <c r="I5" s="69" t="s">
        <v>125</v>
      </c>
      <c r="J5" s="68"/>
      <c r="K5" s="68"/>
      <c r="L5" s="68"/>
      <c r="M5" s="68"/>
      <c r="N5" s="68" t="s">
        <v>126</v>
      </c>
      <c r="O5" s="68"/>
      <c r="P5" s="68"/>
      <c r="Q5" s="68" t="s">
        <v>36</v>
      </c>
      <c r="R5" s="68" t="s">
        <v>59</v>
      </c>
      <c r="S5" s="68"/>
      <c r="T5" s="68"/>
      <c r="U5" s="68"/>
      <c r="V5" s="68"/>
      <c r="W5" s="68"/>
    </row>
    <row r="6" ht="18.75" customHeight="1" spans="1:23">
      <c r="A6" s="68"/>
      <c r="B6" s="68"/>
      <c r="C6" s="68"/>
      <c r="D6" s="68"/>
      <c r="E6" s="68"/>
      <c r="F6" s="68"/>
      <c r="G6" s="68"/>
      <c r="H6" s="69" t="s">
        <v>127</v>
      </c>
      <c r="I6" s="69" t="s">
        <v>128</v>
      </c>
      <c r="J6" s="68" t="s">
        <v>34</v>
      </c>
      <c r="K6" s="68" t="s">
        <v>35</v>
      </c>
      <c r="L6" s="68"/>
      <c r="M6" s="68"/>
      <c r="N6" s="68" t="s">
        <v>126</v>
      </c>
      <c r="O6" s="68" t="s">
        <v>34</v>
      </c>
      <c r="P6" s="68" t="s">
        <v>35</v>
      </c>
      <c r="Q6" s="68" t="s">
        <v>36</v>
      </c>
      <c r="R6" s="68" t="s">
        <v>59</v>
      </c>
      <c r="S6" s="68" t="s">
        <v>39</v>
      </c>
      <c r="T6" s="68" t="s">
        <v>40</v>
      </c>
      <c r="U6" s="68" t="s">
        <v>41</v>
      </c>
      <c r="V6" s="68" t="s">
        <v>42</v>
      </c>
      <c r="W6" s="68" t="s">
        <v>43</v>
      </c>
    </row>
    <row r="7" ht="18.75" customHeight="1" spans="1:23">
      <c r="A7" s="68"/>
      <c r="B7" s="68"/>
      <c r="C7" s="68"/>
      <c r="D7" s="68"/>
      <c r="E7" s="68"/>
      <c r="F7" s="68"/>
      <c r="G7" s="68"/>
      <c r="H7" s="69"/>
      <c r="I7" s="69" t="s">
        <v>129</v>
      </c>
      <c r="J7" s="68" t="s">
        <v>130</v>
      </c>
      <c r="K7" s="68" t="s">
        <v>131</v>
      </c>
      <c r="L7" s="68" t="s">
        <v>132</v>
      </c>
      <c r="M7" s="68" t="s">
        <v>133</v>
      </c>
      <c r="N7" s="68" t="s">
        <v>33</v>
      </c>
      <c r="O7" s="68" t="s">
        <v>34</v>
      </c>
      <c r="P7" s="68" t="s">
        <v>35</v>
      </c>
      <c r="Q7" s="68"/>
      <c r="R7" s="68" t="s">
        <v>32</v>
      </c>
      <c r="S7" s="68" t="s">
        <v>39</v>
      </c>
      <c r="T7" s="68" t="s">
        <v>40</v>
      </c>
      <c r="U7" s="68" t="s">
        <v>41</v>
      </c>
      <c r="V7" s="68" t="s">
        <v>42</v>
      </c>
      <c r="W7" s="68" t="s">
        <v>43</v>
      </c>
    </row>
    <row r="8" ht="22.65" customHeight="1" spans="1:23">
      <c r="A8" s="68"/>
      <c r="B8" s="68"/>
      <c r="C8" s="68"/>
      <c r="D8" s="68"/>
      <c r="E8" s="68"/>
      <c r="F8" s="68"/>
      <c r="G8" s="68"/>
      <c r="H8" s="69"/>
      <c r="I8" s="69" t="s">
        <v>32</v>
      </c>
      <c r="J8" s="68"/>
      <c r="K8" s="68"/>
      <c r="L8" s="68"/>
      <c r="M8" s="68"/>
      <c r="N8" s="68"/>
      <c r="O8" s="68"/>
      <c r="P8" s="68"/>
      <c r="Q8" s="68"/>
      <c r="R8" s="68"/>
      <c r="S8" s="68"/>
      <c r="T8" s="68"/>
      <c r="U8" s="68"/>
      <c r="V8" s="68"/>
      <c r="W8" s="68"/>
    </row>
    <row r="9" ht="31" customHeight="1" spans="1:23">
      <c r="A9" s="69" t="s">
        <v>44</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ht="31" customHeight="1" spans="1:23">
      <c r="A10" s="10" t="s">
        <v>54</v>
      </c>
      <c r="B10" s="9" t="s">
        <v>134</v>
      </c>
      <c r="C10" s="10" t="s">
        <v>135</v>
      </c>
      <c r="D10" s="9" t="s">
        <v>72</v>
      </c>
      <c r="E10" s="10" t="s">
        <v>73</v>
      </c>
      <c r="F10" s="10" t="s">
        <v>136</v>
      </c>
      <c r="G10" s="10" t="s">
        <v>137</v>
      </c>
      <c r="H10" s="17">
        <v>1517.63</v>
      </c>
      <c r="I10" s="17">
        <v>1517.63</v>
      </c>
      <c r="J10" s="17"/>
      <c r="K10" s="17"/>
      <c r="L10" s="17">
        <v>1517.63</v>
      </c>
      <c r="M10" s="17"/>
      <c r="N10" s="17"/>
      <c r="O10" s="17"/>
      <c r="P10" s="17"/>
      <c r="Q10" s="17"/>
      <c r="R10" s="17"/>
      <c r="S10" s="17"/>
      <c r="T10" s="17"/>
      <c r="U10" s="17"/>
      <c r="V10" s="17"/>
      <c r="W10" s="17"/>
    </row>
    <row r="11" ht="31" customHeight="1" spans="1:23">
      <c r="A11" s="10" t="s">
        <v>54</v>
      </c>
      <c r="B11" s="9" t="s">
        <v>134</v>
      </c>
      <c r="C11" s="10" t="s">
        <v>135</v>
      </c>
      <c r="D11" s="9" t="s">
        <v>78</v>
      </c>
      <c r="E11" s="10" t="s">
        <v>79</v>
      </c>
      <c r="F11" s="10" t="s">
        <v>138</v>
      </c>
      <c r="G11" s="10" t="s">
        <v>139</v>
      </c>
      <c r="H11" s="17">
        <v>34688.64</v>
      </c>
      <c r="I11" s="17">
        <v>34688.64</v>
      </c>
      <c r="J11" s="17"/>
      <c r="K11" s="17"/>
      <c r="L11" s="17">
        <v>34688.64</v>
      </c>
      <c r="M11" s="17"/>
      <c r="N11" s="17"/>
      <c r="O11" s="17"/>
      <c r="P11" s="42"/>
      <c r="Q11" s="17"/>
      <c r="R11" s="17"/>
      <c r="S11" s="17"/>
      <c r="T11" s="17"/>
      <c r="U11" s="17"/>
      <c r="V11" s="17"/>
      <c r="W11" s="17"/>
    </row>
    <row r="12" ht="31" customHeight="1" spans="1:23">
      <c r="A12" s="10" t="s">
        <v>54</v>
      </c>
      <c r="B12" s="9" t="s">
        <v>134</v>
      </c>
      <c r="C12" s="10" t="s">
        <v>135</v>
      </c>
      <c r="D12" s="9" t="s">
        <v>84</v>
      </c>
      <c r="E12" s="10" t="s">
        <v>85</v>
      </c>
      <c r="F12" s="10" t="s">
        <v>140</v>
      </c>
      <c r="G12" s="10" t="s">
        <v>141</v>
      </c>
      <c r="H12" s="17">
        <v>17994.73</v>
      </c>
      <c r="I12" s="17">
        <v>17994.73</v>
      </c>
      <c r="J12" s="17"/>
      <c r="K12" s="17"/>
      <c r="L12" s="17">
        <v>17994.73</v>
      </c>
      <c r="M12" s="17"/>
      <c r="N12" s="17"/>
      <c r="O12" s="17"/>
      <c r="P12" s="42"/>
      <c r="Q12" s="17"/>
      <c r="R12" s="17"/>
      <c r="S12" s="17"/>
      <c r="T12" s="17"/>
      <c r="U12" s="17"/>
      <c r="V12" s="17"/>
      <c r="W12" s="17"/>
    </row>
    <row r="13" ht="31" customHeight="1" spans="1:23">
      <c r="A13" s="10" t="s">
        <v>54</v>
      </c>
      <c r="B13" s="9" t="s">
        <v>134</v>
      </c>
      <c r="C13" s="10" t="s">
        <v>135</v>
      </c>
      <c r="D13" s="9" t="s">
        <v>86</v>
      </c>
      <c r="E13" s="10" t="s">
        <v>87</v>
      </c>
      <c r="F13" s="10" t="s">
        <v>136</v>
      </c>
      <c r="G13" s="10" t="s">
        <v>137</v>
      </c>
      <c r="H13" s="17">
        <v>706</v>
      </c>
      <c r="I13" s="17">
        <v>706</v>
      </c>
      <c r="J13" s="17"/>
      <c r="K13" s="17"/>
      <c r="L13" s="17">
        <v>706</v>
      </c>
      <c r="M13" s="17"/>
      <c r="N13" s="17"/>
      <c r="O13" s="17"/>
      <c r="P13" s="42"/>
      <c r="Q13" s="17"/>
      <c r="R13" s="17"/>
      <c r="S13" s="17"/>
      <c r="T13" s="17"/>
      <c r="U13" s="17"/>
      <c r="V13" s="17"/>
      <c r="W13" s="17"/>
    </row>
    <row r="14" ht="31" customHeight="1" spans="1:23">
      <c r="A14" s="10" t="s">
        <v>54</v>
      </c>
      <c r="B14" s="9" t="s">
        <v>134</v>
      </c>
      <c r="C14" s="10" t="s">
        <v>135</v>
      </c>
      <c r="D14" s="9" t="s">
        <v>86</v>
      </c>
      <c r="E14" s="10" t="s">
        <v>87</v>
      </c>
      <c r="F14" s="10" t="s">
        <v>136</v>
      </c>
      <c r="G14" s="10" t="s">
        <v>137</v>
      </c>
      <c r="H14" s="17">
        <v>1084.02</v>
      </c>
      <c r="I14" s="17">
        <v>1084.02</v>
      </c>
      <c r="J14" s="17"/>
      <c r="K14" s="17"/>
      <c r="L14" s="17">
        <v>1084.02</v>
      </c>
      <c r="M14" s="17"/>
      <c r="N14" s="17"/>
      <c r="O14" s="17"/>
      <c r="P14" s="42"/>
      <c r="Q14" s="17"/>
      <c r="R14" s="17"/>
      <c r="S14" s="17"/>
      <c r="T14" s="17"/>
      <c r="U14" s="17"/>
      <c r="V14" s="17"/>
      <c r="W14" s="17"/>
    </row>
    <row r="15" ht="31" customHeight="1" spans="1:23">
      <c r="A15" s="10" t="s">
        <v>54</v>
      </c>
      <c r="B15" s="9" t="s">
        <v>142</v>
      </c>
      <c r="C15" s="10" t="s">
        <v>93</v>
      </c>
      <c r="D15" s="9" t="s">
        <v>92</v>
      </c>
      <c r="E15" s="10" t="s">
        <v>93</v>
      </c>
      <c r="F15" s="10" t="s">
        <v>143</v>
      </c>
      <c r="G15" s="10" t="s">
        <v>93</v>
      </c>
      <c r="H15" s="17">
        <v>25788</v>
      </c>
      <c r="I15" s="17">
        <v>25788</v>
      </c>
      <c r="J15" s="17"/>
      <c r="K15" s="17"/>
      <c r="L15" s="17">
        <v>25788</v>
      </c>
      <c r="M15" s="17"/>
      <c r="N15" s="17"/>
      <c r="O15" s="17"/>
      <c r="P15" s="42"/>
      <c r="Q15" s="17"/>
      <c r="R15" s="17"/>
      <c r="S15" s="17"/>
      <c r="T15" s="17"/>
      <c r="U15" s="17"/>
      <c r="V15" s="17"/>
      <c r="W15" s="17"/>
    </row>
    <row r="16" ht="31" customHeight="1" spans="1:23">
      <c r="A16" s="10" t="s">
        <v>54</v>
      </c>
      <c r="B16" s="9" t="s">
        <v>144</v>
      </c>
      <c r="C16" s="10" t="s">
        <v>145</v>
      </c>
      <c r="D16" s="9" t="s">
        <v>72</v>
      </c>
      <c r="E16" s="10" t="s">
        <v>73</v>
      </c>
      <c r="F16" s="10" t="s">
        <v>146</v>
      </c>
      <c r="G16" s="10" t="s">
        <v>145</v>
      </c>
      <c r="H16" s="17">
        <v>4336.08</v>
      </c>
      <c r="I16" s="17">
        <v>4336.08</v>
      </c>
      <c r="J16" s="17"/>
      <c r="K16" s="17"/>
      <c r="L16" s="17">
        <v>4336.08</v>
      </c>
      <c r="M16" s="17"/>
      <c r="N16" s="17"/>
      <c r="O16" s="17"/>
      <c r="P16" s="42"/>
      <c r="Q16" s="17"/>
      <c r="R16" s="17"/>
      <c r="S16" s="17"/>
      <c r="T16" s="17"/>
      <c r="U16" s="17"/>
      <c r="V16" s="17"/>
      <c r="W16" s="17"/>
    </row>
    <row r="17" ht="31" customHeight="1" spans="1:23">
      <c r="A17" s="10" t="s">
        <v>54</v>
      </c>
      <c r="B17" s="9" t="s">
        <v>147</v>
      </c>
      <c r="C17" s="10" t="s">
        <v>148</v>
      </c>
      <c r="D17" s="9" t="s">
        <v>72</v>
      </c>
      <c r="E17" s="10" t="s">
        <v>73</v>
      </c>
      <c r="F17" s="10" t="s">
        <v>149</v>
      </c>
      <c r="G17" s="10" t="s">
        <v>150</v>
      </c>
      <c r="H17" s="17">
        <v>6900</v>
      </c>
      <c r="I17" s="17">
        <v>6900</v>
      </c>
      <c r="J17" s="17"/>
      <c r="K17" s="17"/>
      <c r="L17" s="17">
        <v>6900</v>
      </c>
      <c r="M17" s="17"/>
      <c r="N17" s="17"/>
      <c r="O17" s="17"/>
      <c r="P17" s="42"/>
      <c r="Q17" s="17"/>
      <c r="R17" s="17"/>
      <c r="S17" s="17"/>
      <c r="T17" s="17"/>
      <c r="U17" s="17"/>
      <c r="V17" s="17"/>
      <c r="W17" s="17"/>
    </row>
    <row r="18" ht="31" customHeight="1" spans="1:23">
      <c r="A18" s="10" t="s">
        <v>54</v>
      </c>
      <c r="B18" s="9" t="s">
        <v>147</v>
      </c>
      <c r="C18" s="10" t="s">
        <v>148</v>
      </c>
      <c r="D18" s="9" t="s">
        <v>72</v>
      </c>
      <c r="E18" s="10" t="s">
        <v>73</v>
      </c>
      <c r="F18" s="10" t="s">
        <v>151</v>
      </c>
      <c r="G18" s="10" t="s">
        <v>152</v>
      </c>
      <c r="H18" s="17">
        <v>1000</v>
      </c>
      <c r="I18" s="17">
        <v>1000</v>
      </c>
      <c r="J18" s="17"/>
      <c r="K18" s="17"/>
      <c r="L18" s="17">
        <v>1000</v>
      </c>
      <c r="M18" s="17"/>
      <c r="N18" s="17"/>
      <c r="O18" s="17"/>
      <c r="P18" s="42"/>
      <c r="Q18" s="17"/>
      <c r="R18" s="17"/>
      <c r="S18" s="17"/>
      <c r="T18" s="17"/>
      <c r="U18" s="17"/>
      <c r="V18" s="17"/>
      <c r="W18" s="17"/>
    </row>
    <row r="19" ht="31" customHeight="1" spans="1:23">
      <c r="A19" s="10" t="s">
        <v>54</v>
      </c>
      <c r="B19" s="9" t="s">
        <v>147</v>
      </c>
      <c r="C19" s="10" t="s">
        <v>148</v>
      </c>
      <c r="D19" s="9" t="s">
        <v>72</v>
      </c>
      <c r="E19" s="10" t="s">
        <v>73</v>
      </c>
      <c r="F19" s="10" t="s">
        <v>153</v>
      </c>
      <c r="G19" s="10" t="s">
        <v>154</v>
      </c>
      <c r="H19" s="17">
        <v>1500</v>
      </c>
      <c r="I19" s="17">
        <v>1500</v>
      </c>
      <c r="J19" s="17"/>
      <c r="K19" s="17"/>
      <c r="L19" s="17">
        <v>1500</v>
      </c>
      <c r="M19" s="17"/>
      <c r="N19" s="17"/>
      <c r="O19" s="17"/>
      <c r="P19" s="42"/>
      <c r="Q19" s="17"/>
      <c r="R19" s="17"/>
      <c r="S19" s="17"/>
      <c r="T19" s="17"/>
      <c r="U19" s="17"/>
      <c r="V19" s="17"/>
      <c r="W19" s="17"/>
    </row>
    <row r="20" ht="31" customHeight="1" spans="1:23">
      <c r="A20" s="10" t="s">
        <v>54</v>
      </c>
      <c r="B20" s="9" t="s">
        <v>147</v>
      </c>
      <c r="C20" s="10" t="s">
        <v>148</v>
      </c>
      <c r="D20" s="9" t="s">
        <v>72</v>
      </c>
      <c r="E20" s="10" t="s">
        <v>73</v>
      </c>
      <c r="F20" s="10" t="s">
        <v>155</v>
      </c>
      <c r="G20" s="10" t="s">
        <v>156</v>
      </c>
      <c r="H20" s="17">
        <v>3000</v>
      </c>
      <c r="I20" s="17">
        <v>3000</v>
      </c>
      <c r="J20" s="17"/>
      <c r="K20" s="17"/>
      <c r="L20" s="17">
        <v>3000</v>
      </c>
      <c r="M20" s="17"/>
      <c r="N20" s="17"/>
      <c r="O20" s="17"/>
      <c r="P20" s="42"/>
      <c r="Q20" s="17"/>
      <c r="R20" s="17"/>
      <c r="S20" s="17"/>
      <c r="T20" s="17"/>
      <c r="U20" s="17"/>
      <c r="V20" s="17"/>
      <c r="W20" s="17"/>
    </row>
    <row r="21" ht="31" customHeight="1" spans="1:23">
      <c r="A21" s="10" t="s">
        <v>54</v>
      </c>
      <c r="B21" s="9" t="s">
        <v>147</v>
      </c>
      <c r="C21" s="10" t="s">
        <v>148</v>
      </c>
      <c r="D21" s="9" t="s">
        <v>72</v>
      </c>
      <c r="E21" s="10" t="s">
        <v>73</v>
      </c>
      <c r="F21" s="10" t="s">
        <v>157</v>
      </c>
      <c r="G21" s="10" t="s">
        <v>158</v>
      </c>
      <c r="H21" s="17">
        <v>2000</v>
      </c>
      <c r="I21" s="17">
        <v>2000</v>
      </c>
      <c r="J21" s="17"/>
      <c r="K21" s="17"/>
      <c r="L21" s="17">
        <v>2000</v>
      </c>
      <c r="M21" s="17"/>
      <c r="N21" s="17"/>
      <c r="O21" s="17"/>
      <c r="P21" s="42"/>
      <c r="Q21" s="17"/>
      <c r="R21" s="17"/>
      <c r="S21" s="17"/>
      <c r="T21" s="17"/>
      <c r="U21" s="17"/>
      <c r="V21" s="17"/>
      <c r="W21" s="17"/>
    </row>
    <row r="22" ht="31" customHeight="1" spans="1:23">
      <c r="A22" s="10" t="s">
        <v>54</v>
      </c>
      <c r="B22" s="9" t="s">
        <v>159</v>
      </c>
      <c r="C22" s="10" t="s">
        <v>160</v>
      </c>
      <c r="D22" s="9" t="s">
        <v>72</v>
      </c>
      <c r="E22" s="10" t="s">
        <v>73</v>
      </c>
      <c r="F22" s="10" t="s">
        <v>161</v>
      </c>
      <c r="G22" s="10" t="s">
        <v>160</v>
      </c>
      <c r="H22" s="17">
        <v>2000</v>
      </c>
      <c r="I22" s="17">
        <v>2000</v>
      </c>
      <c r="J22" s="17"/>
      <c r="K22" s="17"/>
      <c r="L22" s="17">
        <v>2000</v>
      </c>
      <c r="M22" s="17"/>
      <c r="N22" s="17"/>
      <c r="O22" s="17"/>
      <c r="P22" s="42"/>
      <c r="Q22" s="17"/>
      <c r="R22" s="17"/>
      <c r="S22" s="17"/>
      <c r="T22" s="17"/>
      <c r="U22" s="17"/>
      <c r="V22" s="17"/>
      <c r="W22" s="17"/>
    </row>
    <row r="23" ht="31" customHeight="1" spans="1:23">
      <c r="A23" s="10" t="s">
        <v>54</v>
      </c>
      <c r="B23" s="9" t="s">
        <v>162</v>
      </c>
      <c r="C23" s="10" t="s">
        <v>163</v>
      </c>
      <c r="D23" s="9" t="s">
        <v>72</v>
      </c>
      <c r="E23" s="10" t="s">
        <v>73</v>
      </c>
      <c r="F23" s="10" t="s">
        <v>164</v>
      </c>
      <c r="G23" s="10" t="s">
        <v>165</v>
      </c>
      <c r="H23" s="17">
        <v>80604</v>
      </c>
      <c r="I23" s="17">
        <v>80604</v>
      </c>
      <c r="J23" s="17"/>
      <c r="K23" s="17"/>
      <c r="L23" s="17">
        <v>80604</v>
      </c>
      <c r="M23" s="17"/>
      <c r="N23" s="17"/>
      <c r="O23" s="17"/>
      <c r="P23" s="42"/>
      <c r="Q23" s="17"/>
      <c r="R23" s="17"/>
      <c r="S23" s="17"/>
      <c r="T23" s="17"/>
      <c r="U23" s="17"/>
      <c r="V23" s="17"/>
      <c r="W23" s="17"/>
    </row>
    <row r="24" ht="31" customHeight="1" spans="1:23">
      <c r="A24" s="10" t="s">
        <v>54</v>
      </c>
      <c r="B24" s="9" t="s">
        <v>162</v>
      </c>
      <c r="C24" s="10" t="s">
        <v>163</v>
      </c>
      <c r="D24" s="9" t="s">
        <v>72</v>
      </c>
      <c r="E24" s="10" t="s">
        <v>73</v>
      </c>
      <c r="F24" s="10" t="s">
        <v>166</v>
      </c>
      <c r="G24" s="10" t="s">
        <v>167</v>
      </c>
      <c r="H24" s="17">
        <v>9780</v>
      </c>
      <c r="I24" s="17">
        <v>9780</v>
      </c>
      <c r="J24" s="17"/>
      <c r="K24" s="17"/>
      <c r="L24" s="17">
        <v>9780</v>
      </c>
      <c r="M24" s="17"/>
      <c r="N24" s="17"/>
      <c r="O24" s="17"/>
      <c r="P24" s="42"/>
      <c r="Q24" s="17"/>
      <c r="R24" s="17"/>
      <c r="S24" s="17"/>
      <c r="T24" s="17"/>
      <c r="U24" s="17"/>
      <c r="V24" s="17"/>
      <c r="W24" s="17"/>
    </row>
    <row r="25" ht="31" customHeight="1" spans="1:23">
      <c r="A25" s="10" t="s">
        <v>54</v>
      </c>
      <c r="B25" s="9" t="s">
        <v>162</v>
      </c>
      <c r="C25" s="10" t="s">
        <v>163</v>
      </c>
      <c r="D25" s="9" t="s">
        <v>72</v>
      </c>
      <c r="E25" s="10" t="s">
        <v>73</v>
      </c>
      <c r="F25" s="10" t="s">
        <v>168</v>
      </c>
      <c r="G25" s="10" t="s">
        <v>169</v>
      </c>
      <c r="H25" s="17">
        <v>600</v>
      </c>
      <c r="I25" s="17">
        <v>600</v>
      </c>
      <c r="J25" s="17"/>
      <c r="K25" s="17"/>
      <c r="L25" s="17">
        <v>600</v>
      </c>
      <c r="M25" s="17"/>
      <c r="N25" s="17"/>
      <c r="O25" s="17"/>
      <c r="P25" s="42"/>
      <c r="Q25" s="17"/>
      <c r="R25" s="17"/>
      <c r="S25" s="17"/>
      <c r="T25" s="17"/>
      <c r="U25" s="17"/>
      <c r="V25" s="17"/>
      <c r="W25" s="17"/>
    </row>
    <row r="26" ht="31" customHeight="1" spans="1:23">
      <c r="A26" s="10" t="s">
        <v>54</v>
      </c>
      <c r="B26" s="9" t="s">
        <v>162</v>
      </c>
      <c r="C26" s="10" t="s">
        <v>163</v>
      </c>
      <c r="D26" s="9" t="s">
        <v>72</v>
      </c>
      <c r="E26" s="10" t="s">
        <v>73</v>
      </c>
      <c r="F26" s="10" t="s">
        <v>168</v>
      </c>
      <c r="G26" s="10" t="s">
        <v>169</v>
      </c>
      <c r="H26" s="17">
        <v>6717</v>
      </c>
      <c r="I26" s="17">
        <v>6717</v>
      </c>
      <c r="J26" s="17"/>
      <c r="K26" s="17"/>
      <c r="L26" s="17">
        <v>6717</v>
      </c>
      <c r="M26" s="17"/>
      <c r="N26" s="17"/>
      <c r="O26" s="17"/>
      <c r="P26" s="42"/>
      <c r="Q26" s="17"/>
      <c r="R26" s="17"/>
      <c r="S26" s="17"/>
      <c r="T26" s="17"/>
      <c r="U26" s="17"/>
      <c r="V26" s="17"/>
      <c r="W26" s="17"/>
    </row>
    <row r="27" ht="31" customHeight="1" spans="1:23">
      <c r="A27" s="10" t="s">
        <v>54</v>
      </c>
      <c r="B27" s="9" t="s">
        <v>162</v>
      </c>
      <c r="C27" s="10" t="s">
        <v>163</v>
      </c>
      <c r="D27" s="9" t="s">
        <v>72</v>
      </c>
      <c r="E27" s="10" t="s">
        <v>73</v>
      </c>
      <c r="F27" s="10" t="s">
        <v>170</v>
      </c>
      <c r="G27" s="10" t="s">
        <v>171</v>
      </c>
      <c r="H27" s="17">
        <v>60000</v>
      </c>
      <c r="I27" s="17">
        <v>60000</v>
      </c>
      <c r="J27" s="17"/>
      <c r="K27" s="17"/>
      <c r="L27" s="17">
        <v>60000</v>
      </c>
      <c r="M27" s="17"/>
      <c r="N27" s="17"/>
      <c r="O27" s="17"/>
      <c r="P27" s="42"/>
      <c r="Q27" s="17"/>
      <c r="R27" s="17"/>
      <c r="S27" s="17"/>
      <c r="T27" s="17"/>
      <c r="U27" s="17"/>
      <c r="V27" s="17"/>
      <c r="W27" s="17"/>
    </row>
    <row r="28" ht="31" customHeight="1" spans="1:23">
      <c r="A28" s="10" t="s">
        <v>54</v>
      </c>
      <c r="B28" s="9" t="s">
        <v>162</v>
      </c>
      <c r="C28" s="10" t="s">
        <v>163</v>
      </c>
      <c r="D28" s="9" t="s">
        <v>72</v>
      </c>
      <c r="E28" s="10" t="s">
        <v>73</v>
      </c>
      <c r="F28" s="10" t="s">
        <v>170</v>
      </c>
      <c r="G28" s="10" t="s">
        <v>171</v>
      </c>
      <c r="H28" s="17">
        <v>30420</v>
      </c>
      <c r="I28" s="17">
        <v>30420</v>
      </c>
      <c r="J28" s="17"/>
      <c r="K28" s="17"/>
      <c r="L28" s="17">
        <v>30420</v>
      </c>
      <c r="M28" s="17"/>
      <c r="N28" s="17"/>
      <c r="O28" s="17"/>
      <c r="P28" s="42"/>
      <c r="Q28" s="17"/>
      <c r="R28" s="17"/>
      <c r="S28" s="17"/>
      <c r="T28" s="17"/>
      <c r="U28" s="17"/>
      <c r="V28" s="17"/>
      <c r="W28" s="17"/>
    </row>
    <row r="29" ht="31" customHeight="1" spans="1:23">
      <c r="A29" s="10" t="s">
        <v>54</v>
      </c>
      <c r="B29" s="9" t="s">
        <v>172</v>
      </c>
      <c r="C29" s="10" t="s">
        <v>173</v>
      </c>
      <c r="D29" s="9" t="s">
        <v>72</v>
      </c>
      <c r="E29" s="10" t="s">
        <v>73</v>
      </c>
      <c r="F29" s="10" t="s">
        <v>170</v>
      </c>
      <c r="G29" s="10" t="s">
        <v>171</v>
      </c>
      <c r="H29" s="17">
        <v>4800</v>
      </c>
      <c r="I29" s="17">
        <v>4800</v>
      </c>
      <c r="J29" s="17"/>
      <c r="K29" s="17"/>
      <c r="L29" s="17">
        <v>4800</v>
      </c>
      <c r="M29" s="17"/>
      <c r="N29" s="17"/>
      <c r="O29" s="17"/>
      <c r="P29" s="42"/>
      <c r="Q29" s="17"/>
      <c r="R29" s="17"/>
      <c r="S29" s="17"/>
      <c r="T29" s="17"/>
      <c r="U29" s="17"/>
      <c r="V29" s="17"/>
      <c r="W29" s="17"/>
    </row>
    <row r="30" ht="31" customHeight="1" spans="1:23">
      <c r="A30" s="10" t="s">
        <v>54</v>
      </c>
      <c r="B30" s="9" t="s">
        <v>172</v>
      </c>
      <c r="C30" s="10" t="s">
        <v>173</v>
      </c>
      <c r="D30" s="9" t="s">
        <v>72</v>
      </c>
      <c r="E30" s="10" t="s">
        <v>73</v>
      </c>
      <c r="F30" s="10" t="s">
        <v>170</v>
      </c>
      <c r="G30" s="10" t="s">
        <v>171</v>
      </c>
      <c r="H30" s="17">
        <v>7176</v>
      </c>
      <c r="I30" s="17">
        <v>7176</v>
      </c>
      <c r="J30" s="17"/>
      <c r="K30" s="17"/>
      <c r="L30" s="17">
        <v>7176</v>
      </c>
      <c r="M30" s="17"/>
      <c r="N30" s="17"/>
      <c r="O30" s="17"/>
      <c r="P30" s="42"/>
      <c r="Q30" s="17"/>
      <c r="R30" s="17"/>
      <c r="S30" s="17"/>
      <c r="T30" s="17"/>
      <c r="U30" s="17"/>
      <c r="V30" s="17"/>
      <c r="W30" s="17"/>
    </row>
    <row r="31" ht="31" customHeight="1" spans="1:23">
      <c r="A31" s="10" t="s">
        <v>54</v>
      </c>
      <c r="B31" s="9" t="s">
        <v>172</v>
      </c>
      <c r="C31" s="10" t="s">
        <v>173</v>
      </c>
      <c r="D31" s="9" t="s">
        <v>72</v>
      </c>
      <c r="E31" s="10" t="s">
        <v>73</v>
      </c>
      <c r="F31" s="10" t="s">
        <v>170</v>
      </c>
      <c r="G31" s="10" t="s">
        <v>171</v>
      </c>
      <c r="H31" s="17">
        <v>24024</v>
      </c>
      <c r="I31" s="17">
        <v>24024</v>
      </c>
      <c r="J31" s="17"/>
      <c r="K31" s="17"/>
      <c r="L31" s="17">
        <v>24024</v>
      </c>
      <c r="M31" s="17"/>
      <c r="N31" s="17"/>
      <c r="O31" s="17"/>
      <c r="P31" s="42"/>
      <c r="Q31" s="17"/>
      <c r="R31" s="17"/>
      <c r="S31" s="17"/>
      <c r="T31" s="17"/>
      <c r="U31" s="17"/>
      <c r="V31" s="17"/>
      <c r="W31" s="17"/>
    </row>
    <row r="32" ht="31" customHeight="1" spans="1:23">
      <c r="A32" s="10" t="s">
        <v>54</v>
      </c>
      <c r="B32" s="9" t="s">
        <v>174</v>
      </c>
      <c r="C32" s="10" t="s">
        <v>175</v>
      </c>
      <c r="D32" s="9" t="s">
        <v>72</v>
      </c>
      <c r="E32" s="10" t="s">
        <v>73</v>
      </c>
      <c r="F32" s="10" t="s">
        <v>176</v>
      </c>
      <c r="G32" s="10" t="s">
        <v>177</v>
      </c>
      <c r="H32" s="17">
        <v>75600</v>
      </c>
      <c r="I32" s="17">
        <v>75600</v>
      </c>
      <c r="J32" s="17"/>
      <c r="K32" s="17"/>
      <c r="L32" s="17">
        <v>75600</v>
      </c>
      <c r="M32" s="17"/>
      <c r="N32" s="17"/>
      <c r="O32" s="17"/>
      <c r="P32" s="42"/>
      <c r="Q32" s="17"/>
      <c r="R32" s="17"/>
      <c r="S32" s="17"/>
      <c r="T32" s="17"/>
      <c r="U32" s="17"/>
      <c r="V32" s="17"/>
      <c r="W32" s="17"/>
    </row>
    <row r="33" ht="31" customHeight="1" spans="1:23">
      <c r="A33" s="10" t="s">
        <v>54</v>
      </c>
      <c r="B33" s="9" t="s">
        <v>178</v>
      </c>
      <c r="C33" s="10" t="s">
        <v>114</v>
      </c>
      <c r="D33" s="9" t="s">
        <v>72</v>
      </c>
      <c r="E33" s="10" t="s">
        <v>73</v>
      </c>
      <c r="F33" s="10" t="s">
        <v>179</v>
      </c>
      <c r="G33" s="10" t="s">
        <v>114</v>
      </c>
      <c r="H33" s="17">
        <v>3660</v>
      </c>
      <c r="I33" s="17">
        <v>3660</v>
      </c>
      <c r="J33" s="17"/>
      <c r="K33" s="17"/>
      <c r="L33" s="17">
        <v>3660</v>
      </c>
      <c r="M33" s="17"/>
      <c r="N33" s="17"/>
      <c r="O33" s="17"/>
      <c r="P33" s="42"/>
      <c r="Q33" s="17"/>
      <c r="R33" s="17"/>
      <c r="S33" s="17"/>
      <c r="T33" s="17"/>
      <c r="U33" s="17"/>
      <c r="V33" s="17"/>
      <c r="W33" s="17"/>
    </row>
    <row r="34" ht="25" customHeight="1" spans="1:23">
      <c r="A34" s="12" t="s">
        <v>30</v>
      </c>
      <c r="B34" s="12"/>
      <c r="C34" s="12"/>
      <c r="D34" s="12"/>
      <c r="E34" s="12"/>
      <c r="F34" s="12"/>
      <c r="G34" s="12"/>
      <c r="H34" s="17">
        <v>405896.1</v>
      </c>
      <c r="I34" s="17">
        <v>405896.1</v>
      </c>
      <c r="J34" s="17"/>
      <c r="K34" s="17"/>
      <c r="L34" s="17">
        <v>405896.1</v>
      </c>
      <c r="M34" s="17"/>
      <c r="N34" s="17"/>
      <c r="O34" s="17"/>
      <c r="P34" s="17"/>
      <c r="Q34" s="17"/>
      <c r="R34" s="17"/>
      <c r="S34" s="17"/>
      <c r="T34" s="17"/>
      <c r="U34" s="17"/>
      <c r="V34" s="17"/>
      <c r="W34" s="17"/>
    </row>
  </sheetData>
  <mergeCells count="30">
    <mergeCell ref="A3:W3"/>
    <mergeCell ref="A4:G4"/>
    <mergeCell ref="I5:W5"/>
    <mergeCell ref="I6:M6"/>
    <mergeCell ref="N6:P6"/>
    <mergeCell ref="R6:W6"/>
    <mergeCell ref="A34:G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scale="49"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zoomScale="70" zoomScaleNormal="70" topLeftCell="B1" workbookViewId="0">
      <pane ySplit="1" topLeftCell="A2" activePane="bottomLeft" state="frozen"/>
      <selection/>
      <selection pane="bottomLeft" activeCell="A1" sqref="$A1:$XFD1048576"/>
    </sheetView>
  </sheetViews>
  <sheetFormatPr defaultColWidth="8.85" defaultRowHeight="15" customHeight="1"/>
  <cols>
    <col min="1" max="1" width="14.55" customWidth="1"/>
    <col min="2" max="2" width="17.9333333333333" customWidth="1"/>
    <col min="3" max="3" width="28.575" customWidth="1"/>
    <col min="4" max="4" width="21.425" customWidth="1"/>
    <col min="5" max="7" width="7.3" customWidth="1"/>
    <col min="8" max="8" width="8.575" customWidth="1"/>
    <col min="9" max="10" width="9.84166666666667" customWidth="1"/>
    <col min="11" max="11" width="16.1666666666667" customWidth="1"/>
    <col min="12" max="17" width="8.40833333333333" customWidth="1"/>
    <col min="18" max="23" width="8.5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180</v>
      </c>
    </row>
    <row r="3" ht="45" customHeight="1" spans="1:23">
      <c r="A3" s="4" t="s">
        <v>1</v>
      </c>
      <c r="B3" s="4"/>
      <c r="C3" s="4"/>
      <c r="D3" s="4"/>
      <c r="E3" s="4"/>
      <c r="F3" s="4"/>
      <c r="G3" s="4"/>
      <c r="H3" s="4"/>
      <c r="I3" s="4"/>
      <c r="J3" s="4"/>
      <c r="K3" s="4"/>
      <c r="L3" s="4"/>
      <c r="M3" s="4"/>
      <c r="N3" s="66"/>
      <c r="O3" s="66"/>
      <c r="P3" s="66"/>
      <c r="Q3" s="66"/>
      <c r="R3" s="66"/>
      <c r="S3" s="66"/>
      <c r="T3" s="66"/>
      <c r="U3" s="66"/>
      <c r="V3" s="66"/>
      <c r="W3" s="66"/>
    </row>
    <row r="4" ht="18.75" customHeight="1" spans="1:23">
      <c r="A4" s="5" t="str">
        <f>"单位名称："&amp;"元江哈尼族彝族傣族自治县关心下一代工作委员会办公室"</f>
        <v>单位名称：元江哈尼族彝族傣族自治县关心下一代工作委员会办公室</v>
      </c>
      <c r="B4" s="5"/>
      <c r="C4" s="5"/>
      <c r="D4" s="5"/>
      <c r="E4" s="5"/>
      <c r="F4" s="5"/>
      <c r="G4" s="5"/>
      <c r="H4" s="5"/>
      <c r="I4" s="67"/>
      <c r="J4" s="67"/>
      <c r="K4" s="67"/>
      <c r="L4" s="67"/>
      <c r="M4" s="67"/>
      <c r="N4" s="6"/>
      <c r="O4" s="6"/>
      <c r="P4" s="6"/>
      <c r="Q4" s="6"/>
      <c r="R4" s="6"/>
      <c r="S4" s="6"/>
      <c r="T4" s="6"/>
      <c r="U4" s="6"/>
      <c r="V4" s="6"/>
      <c r="W4" s="6" t="s">
        <v>27</v>
      </c>
    </row>
    <row r="5" ht="18.75" customHeight="1" spans="1:23">
      <c r="A5" s="13" t="s">
        <v>181</v>
      </c>
      <c r="B5" s="13" t="s">
        <v>119</v>
      </c>
      <c r="C5" s="13" t="s">
        <v>120</v>
      </c>
      <c r="D5" s="13" t="s">
        <v>182</v>
      </c>
      <c r="E5" s="13" t="s">
        <v>121</v>
      </c>
      <c r="F5" s="13" t="s">
        <v>122</v>
      </c>
      <c r="G5" s="13" t="s">
        <v>183</v>
      </c>
      <c r="H5" s="13" t="s">
        <v>124</v>
      </c>
      <c r="I5" s="58" t="s">
        <v>30</v>
      </c>
      <c r="J5" s="58" t="s">
        <v>184</v>
      </c>
      <c r="K5" s="13"/>
      <c r="L5" s="13"/>
      <c r="M5" s="13"/>
      <c r="N5" s="13" t="s">
        <v>126</v>
      </c>
      <c r="O5" s="13"/>
      <c r="P5" s="13"/>
      <c r="Q5" s="13" t="s">
        <v>36</v>
      </c>
      <c r="R5" s="13" t="s">
        <v>59</v>
      </c>
      <c r="S5" s="13"/>
      <c r="T5" s="13"/>
      <c r="U5" s="13"/>
      <c r="V5" s="13"/>
      <c r="W5" s="13"/>
    </row>
    <row r="6" ht="18.75" customHeight="1" spans="1:23">
      <c r="A6" s="13"/>
      <c r="B6" s="13"/>
      <c r="C6" s="13"/>
      <c r="D6" s="13"/>
      <c r="E6" s="13"/>
      <c r="F6" s="13"/>
      <c r="G6" s="13"/>
      <c r="H6" s="13"/>
      <c r="I6" s="58" t="s">
        <v>127</v>
      </c>
      <c r="J6" s="58" t="s">
        <v>33</v>
      </c>
      <c r="K6" s="13"/>
      <c r="L6" s="13" t="s">
        <v>34</v>
      </c>
      <c r="M6" s="13" t="s">
        <v>35</v>
      </c>
      <c r="N6" s="13" t="s">
        <v>33</v>
      </c>
      <c r="O6" s="13" t="s">
        <v>34</v>
      </c>
      <c r="P6" s="13" t="s">
        <v>35</v>
      </c>
      <c r="Q6" s="13" t="s">
        <v>36</v>
      </c>
      <c r="R6" s="13" t="s">
        <v>32</v>
      </c>
      <c r="S6" s="13" t="s">
        <v>39</v>
      </c>
      <c r="T6" s="13" t="s">
        <v>40</v>
      </c>
      <c r="U6" s="13" t="s">
        <v>41</v>
      </c>
      <c r="V6" s="13" t="s">
        <v>42</v>
      </c>
      <c r="W6" s="13" t="s">
        <v>43</v>
      </c>
    </row>
    <row r="7" ht="18.75" customHeight="1" spans="1:23">
      <c r="A7" s="13"/>
      <c r="B7" s="13"/>
      <c r="C7" s="13"/>
      <c r="D7" s="13"/>
      <c r="E7" s="13"/>
      <c r="F7" s="13"/>
      <c r="G7" s="13"/>
      <c r="H7" s="13"/>
      <c r="I7" s="58"/>
      <c r="J7" s="58" t="s">
        <v>33</v>
      </c>
      <c r="K7" s="13"/>
      <c r="L7" s="13" t="s">
        <v>34</v>
      </c>
      <c r="M7" s="13" t="s">
        <v>35</v>
      </c>
      <c r="N7" s="13" t="s">
        <v>33</v>
      </c>
      <c r="O7" s="13" t="s">
        <v>34</v>
      </c>
      <c r="P7" s="13" t="s">
        <v>35</v>
      </c>
      <c r="Q7" s="13"/>
      <c r="R7" s="13" t="s">
        <v>32</v>
      </c>
      <c r="S7" s="13" t="s">
        <v>39</v>
      </c>
      <c r="T7" s="13" t="s">
        <v>40</v>
      </c>
      <c r="U7" s="13" t="s">
        <v>41</v>
      </c>
      <c r="V7" s="13" t="s">
        <v>42</v>
      </c>
      <c r="W7" s="13" t="s">
        <v>43</v>
      </c>
    </row>
    <row r="8" ht="22.65" customHeight="1" spans="1:23">
      <c r="A8" s="13"/>
      <c r="B8" s="13"/>
      <c r="C8" s="13"/>
      <c r="D8" s="13"/>
      <c r="E8" s="13"/>
      <c r="F8" s="13"/>
      <c r="G8" s="13"/>
      <c r="H8" s="13"/>
      <c r="I8" s="58"/>
      <c r="J8" s="58" t="s">
        <v>32</v>
      </c>
      <c r="K8" s="13" t="s">
        <v>185</v>
      </c>
      <c r="L8" s="13"/>
      <c r="M8" s="13"/>
      <c r="N8" s="13"/>
      <c r="O8" s="13"/>
      <c r="P8" s="13"/>
      <c r="Q8" s="13"/>
      <c r="R8" s="13"/>
      <c r="S8" s="13"/>
      <c r="T8" s="13"/>
      <c r="U8" s="13"/>
      <c r="V8" s="13"/>
      <c r="W8" s="13"/>
    </row>
    <row r="9" ht="29" customHeight="1" spans="1:23">
      <c r="A9" s="14" t="s">
        <v>44</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9" customHeight="1" spans="1:23">
      <c r="A10" s="9"/>
      <c r="B10" s="9"/>
      <c r="C10" s="10" t="s">
        <v>186</v>
      </c>
      <c r="D10" s="9"/>
      <c r="E10" s="9"/>
      <c r="F10" s="9"/>
      <c r="G10" s="9"/>
      <c r="H10" s="9"/>
      <c r="I10" s="11">
        <v>44258.61</v>
      </c>
      <c r="J10" s="11"/>
      <c r="K10" s="11"/>
      <c r="L10" s="11"/>
      <c r="M10" s="11"/>
      <c r="N10" s="11"/>
      <c r="O10" s="11"/>
      <c r="P10" s="11"/>
      <c r="Q10" s="11"/>
      <c r="R10" s="11">
        <v>44258.61</v>
      </c>
      <c r="S10" s="11"/>
      <c r="T10" s="11"/>
      <c r="U10" s="11"/>
      <c r="V10" s="11"/>
      <c r="W10" s="11">
        <v>44258.61</v>
      </c>
    </row>
    <row r="11" ht="29" customHeight="1" spans="1:23">
      <c r="A11" s="9" t="s">
        <v>187</v>
      </c>
      <c r="B11" s="9" t="s">
        <v>188</v>
      </c>
      <c r="C11" s="10" t="s">
        <v>186</v>
      </c>
      <c r="D11" s="10" t="s">
        <v>54</v>
      </c>
      <c r="E11" s="9" t="s">
        <v>72</v>
      </c>
      <c r="F11" s="9" t="s">
        <v>73</v>
      </c>
      <c r="G11" s="9" t="s">
        <v>149</v>
      </c>
      <c r="H11" s="9" t="s">
        <v>150</v>
      </c>
      <c r="I11" s="11">
        <v>44258.61</v>
      </c>
      <c r="J11" s="11"/>
      <c r="K11" s="11"/>
      <c r="L11" s="11"/>
      <c r="M11" s="11"/>
      <c r="N11" s="11"/>
      <c r="O11" s="11"/>
      <c r="P11" s="11"/>
      <c r="Q11" s="11"/>
      <c r="R11" s="11">
        <v>44258.61</v>
      </c>
      <c r="S11" s="11"/>
      <c r="T11" s="11"/>
      <c r="U11" s="11"/>
      <c r="V11" s="11"/>
      <c r="W11" s="11">
        <v>44258.61</v>
      </c>
    </row>
    <row r="12" ht="29" customHeight="1" spans="1:23">
      <c r="A12" s="42"/>
      <c r="B12" s="42"/>
      <c r="C12" s="10" t="s">
        <v>189</v>
      </c>
      <c r="D12" s="62"/>
      <c r="E12" s="42"/>
      <c r="F12" s="42"/>
      <c r="G12" s="42"/>
      <c r="H12" s="42"/>
      <c r="I12" s="11">
        <v>48120</v>
      </c>
      <c r="J12" s="11">
        <v>48120</v>
      </c>
      <c r="K12" s="11">
        <v>48120</v>
      </c>
      <c r="L12" s="11"/>
      <c r="M12" s="11"/>
      <c r="N12" s="11"/>
      <c r="O12" s="11"/>
      <c r="P12" s="42"/>
      <c r="Q12" s="11"/>
      <c r="R12" s="11"/>
      <c r="S12" s="11"/>
      <c r="T12" s="11"/>
      <c r="U12" s="11"/>
      <c r="V12" s="11"/>
      <c r="W12" s="11"/>
    </row>
    <row r="13" ht="29" customHeight="1" spans="1:23">
      <c r="A13" s="9" t="s">
        <v>187</v>
      </c>
      <c r="B13" s="9" t="s">
        <v>190</v>
      </c>
      <c r="C13" s="10" t="s">
        <v>189</v>
      </c>
      <c r="D13" s="10" t="s">
        <v>54</v>
      </c>
      <c r="E13" s="9" t="s">
        <v>72</v>
      </c>
      <c r="F13" s="9" t="s">
        <v>73</v>
      </c>
      <c r="G13" s="9" t="s">
        <v>191</v>
      </c>
      <c r="H13" s="9" t="s">
        <v>192</v>
      </c>
      <c r="I13" s="11">
        <v>48120</v>
      </c>
      <c r="J13" s="11">
        <v>48120</v>
      </c>
      <c r="K13" s="11">
        <v>48120</v>
      </c>
      <c r="L13" s="11"/>
      <c r="M13" s="11"/>
      <c r="N13" s="11"/>
      <c r="O13" s="11"/>
      <c r="P13" s="42"/>
      <c r="Q13" s="11"/>
      <c r="R13" s="11"/>
      <c r="S13" s="11"/>
      <c r="T13" s="11"/>
      <c r="U13" s="11"/>
      <c r="V13" s="11"/>
      <c r="W13" s="11"/>
    </row>
    <row r="14" ht="29" customHeight="1" spans="1:23">
      <c r="A14" s="42"/>
      <c r="B14" s="42"/>
      <c r="C14" s="10" t="s">
        <v>193</v>
      </c>
      <c r="D14" s="62"/>
      <c r="E14" s="42"/>
      <c r="F14" s="42"/>
      <c r="G14" s="42"/>
      <c r="H14" s="42"/>
      <c r="I14" s="11">
        <v>11880</v>
      </c>
      <c r="J14" s="11">
        <v>11880</v>
      </c>
      <c r="K14" s="11">
        <v>11880</v>
      </c>
      <c r="L14" s="11"/>
      <c r="M14" s="11"/>
      <c r="N14" s="11"/>
      <c r="O14" s="11"/>
      <c r="P14" s="42"/>
      <c r="Q14" s="11"/>
      <c r="R14" s="11"/>
      <c r="S14" s="11"/>
      <c r="T14" s="11"/>
      <c r="U14" s="11"/>
      <c r="V14" s="11"/>
      <c r="W14" s="11"/>
    </row>
    <row r="15" ht="29" customHeight="1" spans="1:23">
      <c r="A15" s="9" t="s">
        <v>187</v>
      </c>
      <c r="B15" s="9" t="s">
        <v>194</v>
      </c>
      <c r="C15" s="10" t="s">
        <v>193</v>
      </c>
      <c r="D15" s="10" t="s">
        <v>54</v>
      </c>
      <c r="E15" s="9" t="s">
        <v>72</v>
      </c>
      <c r="F15" s="9" t="s">
        <v>73</v>
      </c>
      <c r="G15" s="9" t="s">
        <v>149</v>
      </c>
      <c r="H15" s="9" t="s">
        <v>150</v>
      </c>
      <c r="I15" s="11">
        <v>11880</v>
      </c>
      <c r="J15" s="11">
        <v>11880</v>
      </c>
      <c r="K15" s="11">
        <v>11880</v>
      </c>
      <c r="L15" s="11"/>
      <c r="M15" s="11"/>
      <c r="N15" s="11"/>
      <c r="O15" s="11"/>
      <c r="P15" s="42"/>
      <c r="Q15" s="11"/>
      <c r="R15" s="11"/>
      <c r="S15" s="11"/>
      <c r="T15" s="11"/>
      <c r="U15" s="11"/>
      <c r="V15" s="11"/>
      <c r="W15" s="11"/>
    </row>
    <row r="16" ht="29" customHeight="1" spans="1:23">
      <c r="A16" s="12" t="s">
        <v>30</v>
      </c>
      <c r="B16" s="12"/>
      <c r="C16" s="12"/>
      <c r="D16" s="12"/>
      <c r="E16" s="12"/>
      <c r="F16" s="12"/>
      <c r="G16" s="12"/>
      <c r="H16" s="12"/>
      <c r="I16" s="11">
        <v>104258.61</v>
      </c>
      <c r="J16" s="11">
        <v>60000</v>
      </c>
      <c r="K16" s="11">
        <v>60000</v>
      </c>
      <c r="L16" s="11"/>
      <c r="M16" s="11"/>
      <c r="N16" s="11"/>
      <c r="O16" s="11"/>
      <c r="P16" s="11"/>
      <c r="Q16" s="11"/>
      <c r="R16" s="11">
        <v>44258.61</v>
      </c>
      <c r="S16" s="11"/>
      <c r="T16" s="11"/>
      <c r="U16" s="11"/>
      <c r="V16" s="11"/>
      <c r="W16" s="11">
        <v>44258.61</v>
      </c>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scale="4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1"/>
  <sheetViews>
    <sheetView showZeros="0" tabSelected="1" zoomScale="70" zoomScaleNormal="70" workbookViewId="0">
      <pane ySplit="1" topLeftCell="A9" activePane="bottomLeft" state="frozen"/>
      <selection/>
      <selection pane="bottomLeft" activeCell="P21" sqref="P21"/>
    </sheetView>
  </sheetViews>
  <sheetFormatPr defaultColWidth="8.85" defaultRowHeight="15" customHeight="1"/>
  <cols>
    <col min="1" max="1" width="32.5333333333333" customWidth="1"/>
    <col min="2" max="2" width="58.6916666666667" customWidth="1"/>
    <col min="3" max="4" width="13.8416666666667" customWidth="1"/>
    <col min="5" max="5" width="18.7333333333333" customWidth="1"/>
    <col min="6" max="8" width="10" customWidth="1"/>
    <col min="9" max="9" width="13.7" customWidth="1"/>
    <col min="10" max="10" width="29.3666666666667" customWidth="1"/>
  </cols>
  <sheetData>
    <row r="1" customHeight="1" spans="1:11">
      <c r="A1" s="46"/>
      <c r="B1" s="46"/>
      <c r="C1" s="46"/>
      <c r="D1" s="46"/>
      <c r="E1" s="46"/>
      <c r="F1" s="46"/>
      <c r="G1" s="46"/>
      <c r="H1" s="46"/>
      <c r="I1" s="46"/>
      <c r="J1" s="46"/>
      <c r="K1" s="65"/>
    </row>
    <row r="2" customHeight="1" spans="1:10">
      <c r="A2" s="21" t="s">
        <v>195</v>
      </c>
      <c r="B2" s="21"/>
      <c r="C2" s="21"/>
      <c r="D2" s="21"/>
      <c r="E2" s="21"/>
      <c r="F2" s="21"/>
      <c r="G2" s="21"/>
      <c r="H2" s="21"/>
      <c r="I2" s="21"/>
      <c r="J2" s="21"/>
    </row>
    <row r="3" ht="45" customHeight="1" spans="1:10">
      <c r="A3" s="39" t="s">
        <v>1</v>
      </c>
      <c r="B3" s="39"/>
      <c r="C3" s="39"/>
      <c r="D3" s="39"/>
      <c r="E3" s="39"/>
      <c r="F3" s="39"/>
      <c r="G3" s="39"/>
      <c r="H3" s="39"/>
      <c r="I3" s="39"/>
      <c r="J3" s="39"/>
    </row>
    <row r="4" ht="20.25" customHeight="1" spans="1:10">
      <c r="A4" s="20" t="str">
        <f>"单位名称："&amp;"元江哈尼族彝族傣族自治县关心下一代工作委员会办公室"</f>
        <v>单位名称：元江哈尼族彝族傣族自治县关心下一代工作委员会办公室</v>
      </c>
      <c r="B4" s="20"/>
      <c r="C4" s="20"/>
      <c r="D4" s="20"/>
      <c r="E4" s="20"/>
      <c r="F4" s="20"/>
      <c r="G4" s="20"/>
      <c r="H4" s="20"/>
      <c r="I4" s="20"/>
      <c r="J4" s="20"/>
    </row>
    <row r="5" ht="20.25" customHeight="1" spans="1:10">
      <c r="A5" s="40" t="s">
        <v>196</v>
      </c>
      <c r="B5" s="40" t="s">
        <v>197</v>
      </c>
      <c r="C5" s="40" t="s">
        <v>198</v>
      </c>
      <c r="D5" s="40" t="s">
        <v>199</v>
      </c>
      <c r="E5" s="40" t="s">
        <v>200</v>
      </c>
      <c r="F5" s="40" t="s">
        <v>201</v>
      </c>
      <c r="G5" s="40" t="s">
        <v>202</v>
      </c>
      <c r="H5" s="40" t="s">
        <v>203</v>
      </c>
      <c r="I5" s="40" t="s">
        <v>204</v>
      </c>
      <c r="J5" s="40" t="s">
        <v>205</v>
      </c>
    </row>
    <row r="6" ht="7" customHeight="1" spans="1:10">
      <c r="A6" s="40"/>
      <c r="B6" s="40"/>
      <c r="C6" s="40"/>
      <c r="D6" s="40"/>
      <c r="E6" s="40"/>
      <c r="F6" s="40"/>
      <c r="G6" s="40"/>
      <c r="H6" s="40"/>
      <c r="I6" s="40"/>
      <c r="J6" s="40"/>
    </row>
    <row r="7" ht="29" customHeight="1" spans="1:10">
      <c r="A7" s="41">
        <v>1</v>
      </c>
      <c r="B7" s="41">
        <v>2</v>
      </c>
      <c r="C7" s="41">
        <v>3</v>
      </c>
      <c r="D7" s="41">
        <v>4</v>
      </c>
      <c r="E7" s="41">
        <v>5</v>
      </c>
      <c r="F7" s="41">
        <v>6</v>
      </c>
      <c r="G7" s="41">
        <v>7</v>
      </c>
      <c r="H7" s="41">
        <v>8</v>
      </c>
      <c r="I7" s="41">
        <v>9</v>
      </c>
      <c r="J7" s="41">
        <v>10</v>
      </c>
    </row>
    <row r="8" ht="29" customHeight="1" spans="1:10">
      <c r="A8" t="s">
        <v>54</v>
      </c>
      <c r="B8" s="42"/>
      <c r="C8" s="42"/>
      <c r="E8" s="50"/>
      <c r="F8" s="50"/>
      <c r="G8" s="50"/>
      <c r="H8" s="50"/>
      <c r="I8" s="50"/>
      <c r="J8" s="50"/>
    </row>
    <row r="9" ht="29" customHeight="1" spans="1:10">
      <c r="A9" s="61" t="s">
        <v>189</v>
      </c>
      <c r="B9" s="62" t="s">
        <v>206</v>
      </c>
      <c r="C9" s="44"/>
      <c r="D9" s="44"/>
      <c r="E9" s="50"/>
      <c r="F9" s="50"/>
      <c r="G9" s="50"/>
      <c r="H9" s="50"/>
      <c r="I9" s="50"/>
      <c r="J9" s="50"/>
    </row>
    <row r="10" ht="29" customHeight="1" spans="1:10">
      <c r="A10" s="42"/>
      <c r="B10" s="42"/>
      <c r="C10" s="42" t="s">
        <v>207</v>
      </c>
      <c r="D10" s="63" t="s">
        <v>208</v>
      </c>
      <c r="E10" s="64" t="s">
        <v>209</v>
      </c>
      <c r="F10" s="51" t="s">
        <v>210</v>
      </c>
      <c r="G10" s="44" t="s">
        <v>211</v>
      </c>
      <c r="H10" s="51" t="s">
        <v>212</v>
      </c>
      <c r="I10" s="51" t="s">
        <v>213</v>
      </c>
      <c r="J10" s="64" t="s">
        <v>214</v>
      </c>
    </row>
    <row r="11" ht="29" customHeight="1" spans="1:10">
      <c r="A11" s="42"/>
      <c r="B11" s="42"/>
      <c r="C11" s="42" t="s">
        <v>207</v>
      </c>
      <c r="D11" s="63" t="s">
        <v>208</v>
      </c>
      <c r="E11" s="64" t="s">
        <v>215</v>
      </c>
      <c r="F11" s="51" t="s">
        <v>210</v>
      </c>
      <c r="G11" s="44" t="s">
        <v>211</v>
      </c>
      <c r="H11" s="51" t="s">
        <v>216</v>
      </c>
      <c r="I11" s="51" t="s">
        <v>213</v>
      </c>
      <c r="J11" s="64" t="s">
        <v>214</v>
      </c>
    </row>
    <row r="12" ht="29" customHeight="1" spans="1:10">
      <c r="A12" s="42"/>
      <c r="B12" s="42"/>
      <c r="C12" s="42" t="s">
        <v>207</v>
      </c>
      <c r="D12" s="63" t="s">
        <v>208</v>
      </c>
      <c r="E12" s="64" t="s">
        <v>217</v>
      </c>
      <c r="F12" s="51" t="s">
        <v>210</v>
      </c>
      <c r="G12" s="44" t="s">
        <v>211</v>
      </c>
      <c r="H12" s="51" t="s">
        <v>212</v>
      </c>
      <c r="I12" s="51" t="s">
        <v>213</v>
      </c>
      <c r="J12" s="64" t="s">
        <v>214</v>
      </c>
    </row>
    <row r="13" ht="29" customHeight="1" spans="1:10">
      <c r="A13" s="42"/>
      <c r="B13" s="42"/>
      <c r="C13" s="42" t="s">
        <v>207</v>
      </c>
      <c r="D13" s="63" t="s">
        <v>218</v>
      </c>
      <c r="E13" s="64" t="s">
        <v>219</v>
      </c>
      <c r="F13" s="51" t="s">
        <v>210</v>
      </c>
      <c r="G13" s="44" t="s">
        <v>220</v>
      </c>
      <c r="H13" s="51" t="s">
        <v>221</v>
      </c>
      <c r="I13" s="51" t="s">
        <v>213</v>
      </c>
      <c r="J13" s="64" t="s">
        <v>214</v>
      </c>
    </row>
    <row r="14" ht="29" customHeight="1" spans="1:10">
      <c r="A14" s="42"/>
      <c r="B14" s="42"/>
      <c r="C14" s="42" t="s">
        <v>207</v>
      </c>
      <c r="D14" s="63" t="s">
        <v>222</v>
      </c>
      <c r="E14" s="64" t="s">
        <v>223</v>
      </c>
      <c r="F14" s="51" t="s">
        <v>210</v>
      </c>
      <c r="G14" s="44" t="s">
        <v>211</v>
      </c>
      <c r="H14" s="51" t="s">
        <v>212</v>
      </c>
      <c r="I14" s="51" t="s">
        <v>213</v>
      </c>
      <c r="J14" s="64" t="s">
        <v>214</v>
      </c>
    </row>
    <row r="15" ht="29" customHeight="1" spans="1:10">
      <c r="A15" s="42"/>
      <c r="B15" s="42"/>
      <c r="C15" s="42" t="s">
        <v>207</v>
      </c>
      <c r="D15" s="63" t="s">
        <v>224</v>
      </c>
      <c r="E15" s="64" t="s">
        <v>225</v>
      </c>
      <c r="F15" s="51" t="s">
        <v>210</v>
      </c>
      <c r="G15" s="44" t="s">
        <v>226</v>
      </c>
      <c r="H15" s="51" t="s">
        <v>227</v>
      </c>
      <c r="I15" s="51" t="s">
        <v>213</v>
      </c>
      <c r="J15" s="64" t="s">
        <v>214</v>
      </c>
    </row>
    <row r="16" ht="29" customHeight="1" spans="1:10">
      <c r="A16" s="42"/>
      <c r="B16" s="42"/>
      <c r="C16" s="42" t="s">
        <v>228</v>
      </c>
      <c r="D16" s="63" t="s">
        <v>229</v>
      </c>
      <c r="E16" s="64" t="s">
        <v>230</v>
      </c>
      <c r="F16" s="51" t="s">
        <v>210</v>
      </c>
      <c r="G16" s="44" t="s">
        <v>211</v>
      </c>
      <c r="H16" s="51" t="s">
        <v>212</v>
      </c>
      <c r="I16" s="51" t="s">
        <v>213</v>
      </c>
      <c r="J16" s="64" t="s">
        <v>214</v>
      </c>
    </row>
    <row r="17" ht="29" customHeight="1" spans="1:10">
      <c r="A17" s="42"/>
      <c r="B17" s="42"/>
      <c r="C17" s="42" t="s">
        <v>228</v>
      </c>
      <c r="D17" s="63" t="s">
        <v>231</v>
      </c>
      <c r="E17" s="64" t="s">
        <v>232</v>
      </c>
      <c r="F17" s="51" t="s">
        <v>210</v>
      </c>
      <c r="G17" s="44" t="s">
        <v>211</v>
      </c>
      <c r="H17" s="51" t="s">
        <v>212</v>
      </c>
      <c r="I17" s="51" t="s">
        <v>213</v>
      </c>
      <c r="J17" s="64" t="s">
        <v>214</v>
      </c>
    </row>
    <row r="18" ht="29" customHeight="1" spans="1:10">
      <c r="A18" s="42"/>
      <c r="B18" s="42"/>
      <c r="C18" s="42" t="s">
        <v>233</v>
      </c>
      <c r="D18" s="63" t="s">
        <v>234</v>
      </c>
      <c r="E18" s="64" t="s">
        <v>235</v>
      </c>
      <c r="F18" s="51" t="s">
        <v>210</v>
      </c>
      <c r="G18" s="44" t="s">
        <v>211</v>
      </c>
      <c r="H18" s="51" t="s">
        <v>212</v>
      </c>
      <c r="I18" s="51" t="s">
        <v>213</v>
      </c>
      <c r="J18" s="64" t="s">
        <v>214</v>
      </c>
    </row>
    <row r="19" ht="29" customHeight="1" spans="1:10">
      <c r="A19" s="61" t="s">
        <v>193</v>
      </c>
      <c r="B19" s="42" t="s">
        <v>236</v>
      </c>
      <c r="C19" s="42"/>
      <c r="D19" s="42"/>
      <c r="E19" s="42"/>
      <c r="F19" s="42"/>
      <c r="G19" s="42"/>
      <c r="H19" s="42"/>
      <c r="I19" s="42"/>
      <c r="J19" s="42"/>
    </row>
    <row r="20" ht="29" customHeight="1" spans="1:10">
      <c r="A20" s="42"/>
      <c r="B20" s="42"/>
      <c r="C20" s="42" t="s">
        <v>207</v>
      </c>
      <c r="D20" s="63" t="s">
        <v>208</v>
      </c>
      <c r="E20" s="64" t="s">
        <v>237</v>
      </c>
      <c r="F20" s="51" t="s">
        <v>210</v>
      </c>
      <c r="G20" s="44" t="s">
        <v>46</v>
      </c>
      <c r="H20" s="51" t="s">
        <v>216</v>
      </c>
      <c r="I20" s="51" t="s">
        <v>213</v>
      </c>
      <c r="J20" s="64" t="s">
        <v>238</v>
      </c>
    </row>
    <row r="21" ht="29" customHeight="1" spans="1:10">
      <c r="A21" s="42"/>
      <c r="B21" s="42"/>
      <c r="C21" s="42" t="s">
        <v>207</v>
      </c>
      <c r="D21" s="63" t="s">
        <v>218</v>
      </c>
      <c r="E21" s="64" t="s">
        <v>239</v>
      </c>
      <c r="F21" s="51" t="s">
        <v>240</v>
      </c>
      <c r="G21" s="44" t="s">
        <v>211</v>
      </c>
      <c r="H21" s="51" t="s">
        <v>212</v>
      </c>
      <c r="I21" s="51" t="s">
        <v>213</v>
      </c>
      <c r="J21" s="64" t="s">
        <v>241</v>
      </c>
    </row>
    <row r="22" ht="29" customHeight="1" spans="1:10">
      <c r="A22" s="42"/>
      <c r="B22" s="42"/>
      <c r="C22" s="42" t="s">
        <v>207</v>
      </c>
      <c r="D22" s="63" t="s">
        <v>222</v>
      </c>
      <c r="E22" s="64" t="s">
        <v>242</v>
      </c>
      <c r="F22" s="51" t="s">
        <v>210</v>
      </c>
      <c r="G22" s="44" t="s">
        <v>44</v>
      </c>
      <c r="H22" s="51" t="s">
        <v>243</v>
      </c>
      <c r="I22" s="51" t="s">
        <v>213</v>
      </c>
      <c r="J22" s="64" t="s">
        <v>244</v>
      </c>
    </row>
    <row r="23" ht="29" customHeight="1" spans="1:10">
      <c r="A23" s="42"/>
      <c r="B23" s="42"/>
      <c r="C23" s="42" t="s">
        <v>228</v>
      </c>
      <c r="D23" s="63" t="s">
        <v>229</v>
      </c>
      <c r="E23" s="64" t="s">
        <v>245</v>
      </c>
      <c r="F23" s="51" t="s">
        <v>240</v>
      </c>
      <c r="G23" s="44" t="s">
        <v>211</v>
      </c>
      <c r="H23" s="51" t="s">
        <v>212</v>
      </c>
      <c r="I23" s="51" t="s">
        <v>213</v>
      </c>
      <c r="J23" s="64" t="s">
        <v>246</v>
      </c>
    </row>
    <row r="24" ht="29" customHeight="1" spans="1:10">
      <c r="A24" s="42"/>
      <c r="B24" s="42"/>
      <c r="C24" s="42" t="s">
        <v>228</v>
      </c>
      <c r="D24" s="63" t="s">
        <v>247</v>
      </c>
      <c r="E24" s="64" t="s">
        <v>248</v>
      </c>
      <c r="F24" s="51" t="s">
        <v>210</v>
      </c>
      <c r="G24" s="44" t="s">
        <v>44</v>
      </c>
      <c r="H24" s="51" t="s">
        <v>249</v>
      </c>
      <c r="I24" s="51" t="s">
        <v>213</v>
      </c>
      <c r="J24" s="64" t="s">
        <v>250</v>
      </c>
    </row>
    <row r="25" ht="29" customHeight="1" spans="1:10">
      <c r="A25" s="42"/>
      <c r="B25" s="42"/>
      <c r="C25" s="42" t="s">
        <v>233</v>
      </c>
      <c r="D25" s="63" t="s">
        <v>234</v>
      </c>
      <c r="E25" s="64" t="s">
        <v>251</v>
      </c>
      <c r="F25" s="51" t="s">
        <v>240</v>
      </c>
      <c r="G25" s="44" t="s">
        <v>211</v>
      </c>
      <c r="H25" s="51" t="s">
        <v>212</v>
      </c>
      <c r="I25" s="51" t="s">
        <v>213</v>
      </c>
      <c r="J25" s="64" t="s">
        <v>252</v>
      </c>
    </row>
    <row r="26" ht="29" customHeight="1" spans="1:10">
      <c r="A26" s="61" t="s">
        <v>186</v>
      </c>
      <c r="B26" s="42" t="s">
        <v>253</v>
      </c>
      <c r="C26" s="42"/>
      <c r="D26" s="42"/>
      <c r="E26" s="42"/>
      <c r="F26" s="42"/>
      <c r="G26" s="42"/>
      <c r="H26" s="42"/>
      <c r="I26" s="42"/>
      <c r="J26" s="42"/>
    </row>
    <row r="27" ht="29" customHeight="1" spans="1:10">
      <c r="A27" s="42"/>
      <c r="B27" s="42"/>
      <c r="C27" s="42" t="s">
        <v>207</v>
      </c>
      <c r="D27" s="63" t="s">
        <v>208</v>
      </c>
      <c r="E27" s="64" t="s">
        <v>209</v>
      </c>
      <c r="F27" s="51" t="s">
        <v>240</v>
      </c>
      <c r="G27" s="44" t="s">
        <v>211</v>
      </c>
      <c r="H27" s="51" t="s">
        <v>212</v>
      </c>
      <c r="I27" s="51" t="s">
        <v>213</v>
      </c>
      <c r="J27" s="64" t="s">
        <v>254</v>
      </c>
    </row>
    <row r="28" ht="29" customHeight="1" spans="1:10">
      <c r="A28" s="42"/>
      <c r="B28" s="42"/>
      <c r="C28" s="42" t="s">
        <v>207</v>
      </c>
      <c r="D28" s="63" t="s">
        <v>218</v>
      </c>
      <c r="E28" s="64" t="s">
        <v>255</v>
      </c>
      <c r="F28" s="51" t="s">
        <v>240</v>
      </c>
      <c r="G28" s="44" t="s">
        <v>256</v>
      </c>
      <c r="H28" s="51" t="s">
        <v>212</v>
      </c>
      <c r="I28" s="51" t="s">
        <v>213</v>
      </c>
      <c r="J28" s="64" t="s">
        <v>257</v>
      </c>
    </row>
    <row r="29" ht="29" customHeight="1" spans="1:10">
      <c r="A29" s="42"/>
      <c r="B29" s="42"/>
      <c r="C29" s="42" t="s">
        <v>207</v>
      </c>
      <c r="D29" s="63" t="s">
        <v>222</v>
      </c>
      <c r="E29" s="64" t="s">
        <v>242</v>
      </c>
      <c r="F29" s="51" t="s">
        <v>258</v>
      </c>
      <c r="G29" s="44" t="s">
        <v>259</v>
      </c>
      <c r="H29" s="51" t="s">
        <v>243</v>
      </c>
      <c r="I29" s="51" t="s">
        <v>213</v>
      </c>
      <c r="J29" s="64" t="s">
        <v>260</v>
      </c>
    </row>
    <row r="30" ht="29" customHeight="1" spans="1:10">
      <c r="A30" s="42"/>
      <c r="B30" s="42"/>
      <c r="C30" s="42" t="s">
        <v>228</v>
      </c>
      <c r="D30" s="63" t="s">
        <v>229</v>
      </c>
      <c r="E30" s="64" t="s">
        <v>261</v>
      </c>
      <c r="F30" s="51" t="s">
        <v>240</v>
      </c>
      <c r="G30" s="44" t="s">
        <v>256</v>
      </c>
      <c r="H30" s="51" t="s">
        <v>212</v>
      </c>
      <c r="I30" s="51" t="s">
        <v>213</v>
      </c>
      <c r="J30" s="64" t="s">
        <v>262</v>
      </c>
    </row>
    <row r="31" ht="29" customHeight="1" spans="1:10">
      <c r="A31" s="42"/>
      <c r="B31" s="42"/>
      <c r="C31" s="42" t="s">
        <v>233</v>
      </c>
      <c r="D31" s="63" t="s">
        <v>234</v>
      </c>
      <c r="E31" s="64" t="s">
        <v>263</v>
      </c>
      <c r="F31" s="51" t="s">
        <v>240</v>
      </c>
      <c r="G31" s="44" t="s">
        <v>256</v>
      </c>
      <c r="H31" s="51" t="s">
        <v>212</v>
      </c>
      <c r="I31" s="51" t="s">
        <v>213</v>
      </c>
      <c r="J31" s="64" t="s">
        <v>264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scale="58"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 sqref="$A1:$XFD1048576"/>
    </sheetView>
  </sheetViews>
  <sheetFormatPr defaultColWidth="8.85" defaultRowHeight="15" customHeight="1" outlineLevelCol="5"/>
  <cols>
    <col min="1" max="6" width="20.225" customWidth="1"/>
  </cols>
  <sheetData>
    <row r="1" customHeight="1" spans="1:6">
      <c r="A1" s="1"/>
      <c r="B1" s="1"/>
      <c r="C1" s="1"/>
      <c r="D1" s="1"/>
      <c r="E1" s="1"/>
      <c r="F1" s="1"/>
    </row>
    <row r="2" ht="18.75" customHeight="1" spans="1:6">
      <c r="A2" s="2"/>
      <c r="B2" s="2"/>
      <c r="C2" s="2"/>
      <c r="D2" s="2"/>
      <c r="E2" s="2"/>
      <c r="F2" s="54" t="s">
        <v>265</v>
      </c>
    </row>
    <row r="3" ht="37.5" customHeight="1" spans="1:6">
      <c r="A3" s="4" t="s">
        <v>1</v>
      </c>
      <c r="B3" s="4"/>
      <c r="C3" s="4"/>
      <c r="D3" s="4"/>
      <c r="E3" s="4"/>
      <c r="F3" s="4"/>
    </row>
    <row r="4" ht="18.75" customHeight="1" spans="1:6">
      <c r="A4" s="55" t="str">
        <f>"单位名称："&amp;"元江哈尼族彝族傣族自治县关心下一代工作委员会办公室"</f>
        <v>单位名称：元江哈尼族彝族傣族自治县关心下一代工作委员会办公室</v>
      </c>
      <c r="B4" s="55"/>
      <c r="C4" s="55"/>
      <c r="D4" s="56"/>
      <c r="E4" s="56"/>
      <c r="F4" s="57" t="s">
        <v>27</v>
      </c>
    </row>
    <row r="5" ht="18.75" customHeight="1" spans="1:6">
      <c r="A5" s="13" t="s">
        <v>118</v>
      </c>
      <c r="B5" s="13" t="s">
        <v>56</v>
      </c>
      <c r="C5" s="13" t="s">
        <v>57</v>
      </c>
      <c r="D5" s="58" t="s">
        <v>266</v>
      </c>
      <c r="E5" s="58"/>
      <c r="F5" s="58"/>
    </row>
    <row r="6" ht="18.75" customHeight="1" spans="1:6">
      <c r="A6" s="13" t="s">
        <v>56</v>
      </c>
      <c r="B6" s="13" t="s">
        <v>56</v>
      </c>
      <c r="C6" s="13" t="s">
        <v>57</v>
      </c>
      <c r="D6" s="58" t="s">
        <v>32</v>
      </c>
      <c r="E6" s="58" t="s">
        <v>60</v>
      </c>
      <c r="F6" s="58" t="s">
        <v>61</v>
      </c>
    </row>
    <row r="7" ht="18.75" customHeight="1" spans="1:6">
      <c r="A7" s="14" t="s">
        <v>44</v>
      </c>
      <c r="B7" s="14"/>
      <c r="C7" s="14" t="s">
        <v>45</v>
      </c>
      <c r="D7" s="14" t="s">
        <v>47</v>
      </c>
      <c r="E7" s="14" t="s">
        <v>48</v>
      </c>
      <c r="F7" s="14" t="s">
        <v>49</v>
      </c>
    </row>
    <row r="8" ht="20.25" customHeight="1" spans="1:6">
      <c r="A8" s="16"/>
      <c r="B8" s="16"/>
      <c r="C8" s="16"/>
      <c r="D8" s="17"/>
      <c r="E8" s="17"/>
      <c r="F8" s="17"/>
    </row>
    <row r="9" ht="20.25" customHeight="1" spans="1:6">
      <c r="A9" s="59" t="s">
        <v>94</v>
      </c>
      <c r="B9" s="59"/>
      <c r="C9" s="59"/>
      <c r="D9" s="60"/>
      <c r="E9" s="60"/>
      <c r="F9" s="60"/>
    </row>
    <row r="10" customHeight="1" spans="1:6">
      <c r="A10" s="30" t="s">
        <v>267</v>
      </c>
      <c r="B10" s="30"/>
      <c r="C10" s="30"/>
      <c r="D10" s="30"/>
      <c r="E10" s="30"/>
      <c r="F10" s="30"/>
    </row>
  </sheetData>
  <mergeCells count="8">
    <mergeCell ref="A3:F3"/>
    <mergeCell ref="A4:C4"/>
    <mergeCell ref="D5:F5"/>
    <mergeCell ref="A9:C9"/>
    <mergeCell ref="A10:F10"/>
    <mergeCell ref="A5:A6"/>
    <mergeCell ref="B5:B6"/>
    <mergeCell ref="C5:C6"/>
  </mergeCells>
  <pageMargins left="0.75" right="0.75" top="1" bottom="1" header="0.5" footer="0.5"/>
  <pageSetup paperSize="1"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 sqref="$A1:$XFD1048576"/>
    </sheetView>
  </sheetViews>
  <sheetFormatPr defaultColWidth="8.85" defaultRowHeight="15" customHeight="1"/>
  <cols>
    <col min="1" max="2" width="12" customWidth="1"/>
    <col min="3" max="3" width="20.6666666666667" customWidth="1"/>
    <col min="4" max="6" width="8.66666666666667" customWidth="1"/>
    <col min="7" max="17" width="8.775" customWidth="1"/>
  </cols>
  <sheetData>
    <row r="1" customHeight="1" spans="1:17">
      <c r="A1" s="46"/>
      <c r="B1" s="46"/>
      <c r="C1" s="46"/>
      <c r="D1" s="46"/>
      <c r="E1" s="46"/>
      <c r="F1" s="46"/>
      <c r="G1" s="46"/>
      <c r="H1" s="46"/>
      <c r="I1" s="46"/>
      <c r="J1" s="46"/>
      <c r="K1" s="46"/>
      <c r="L1" s="46"/>
      <c r="M1" s="46"/>
      <c r="N1" s="46"/>
      <c r="O1" s="46"/>
      <c r="P1" s="46"/>
      <c r="Q1" s="46"/>
    </row>
    <row r="2" customHeight="1" spans="1:17">
      <c r="A2" s="47"/>
      <c r="B2" s="47"/>
      <c r="C2" s="47"/>
      <c r="D2" s="47"/>
      <c r="E2" s="47"/>
      <c r="F2" s="47"/>
      <c r="G2" s="47"/>
      <c r="H2" s="47"/>
      <c r="I2" s="47"/>
      <c r="J2" s="47"/>
      <c r="K2" s="47"/>
      <c r="L2" s="47"/>
      <c r="M2" s="47"/>
      <c r="N2" s="47"/>
      <c r="O2" s="47"/>
      <c r="P2" s="47"/>
      <c r="Q2" s="21" t="s">
        <v>268</v>
      </c>
    </row>
    <row r="3" ht="45" customHeight="1" spans="1:17">
      <c r="A3" s="39" t="s">
        <v>1</v>
      </c>
      <c r="B3" s="39"/>
      <c r="C3" s="39"/>
      <c r="D3" s="39"/>
      <c r="E3" s="39"/>
      <c r="F3" s="39"/>
      <c r="G3" s="39"/>
      <c r="H3" s="39"/>
      <c r="I3" s="39"/>
      <c r="J3" s="39"/>
      <c r="K3" s="39"/>
      <c r="L3" s="39"/>
      <c r="M3" s="39"/>
      <c r="N3" s="52"/>
      <c r="O3" s="52"/>
      <c r="P3" s="52"/>
      <c r="Q3" s="52"/>
    </row>
    <row r="4" ht="20.25" customHeight="1" spans="1:17">
      <c r="A4" s="20" t="str">
        <f>"单位名称："&amp;"元江哈尼族彝族傣族自治县关心下一代工作委员会办公室"</f>
        <v>单位名称：元江哈尼族彝族傣族自治县关心下一代工作委员会办公室</v>
      </c>
      <c r="B4" s="20"/>
      <c r="C4" s="20"/>
      <c r="D4" s="20"/>
      <c r="E4" s="20"/>
      <c r="F4" s="20"/>
      <c r="G4" s="20"/>
      <c r="H4" s="20"/>
      <c r="I4" s="20"/>
      <c r="J4" s="20"/>
      <c r="K4" s="20"/>
      <c r="L4" s="20"/>
      <c r="M4" s="20"/>
      <c r="N4" s="20"/>
      <c r="O4" s="20"/>
      <c r="P4" s="20"/>
      <c r="Q4" s="21" t="s">
        <v>27</v>
      </c>
    </row>
    <row r="5" ht="20.25" customHeight="1" spans="1:17">
      <c r="A5" s="48" t="s">
        <v>269</v>
      </c>
      <c r="B5" s="48" t="s">
        <v>270</v>
      </c>
      <c r="C5" s="48" t="s">
        <v>271</v>
      </c>
      <c r="D5" s="48" t="s">
        <v>272</v>
      </c>
      <c r="E5" s="48" t="s">
        <v>273</v>
      </c>
      <c r="F5" s="48" t="s">
        <v>274</v>
      </c>
      <c r="G5" s="48" t="s">
        <v>125</v>
      </c>
      <c r="H5" s="48"/>
      <c r="I5" s="48"/>
      <c r="J5" s="48"/>
      <c r="K5" s="48"/>
      <c r="L5" s="48"/>
      <c r="M5" s="48"/>
      <c r="N5" s="48"/>
      <c r="O5" s="48"/>
      <c r="P5" s="48"/>
      <c r="Q5" s="48"/>
    </row>
    <row r="6" ht="20.25" customHeight="1" spans="1:17">
      <c r="A6" s="48" t="s">
        <v>275</v>
      </c>
      <c r="B6" s="48" t="s">
        <v>270</v>
      </c>
      <c r="C6" s="48" t="s">
        <v>271</v>
      </c>
      <c r="D6" s="48" t="s">
        <v>272</v>
      </c>
      <c r="E6" s="48" t="s">
        <v>273</v>
      </c>
      <c r="F6" s="48" t="s">
        <v>274</v>
      </c>
      <c r="G6" s="48" t="s">
        <v>30</v>
      </c>
      <c r="H6" s="48" t="s">
        <v>33</v>
      </c>
      <c r="I6" s="48" t="s">
        <v>276</v>
      </c>
      <c r="J6" s="48" t="s">
        <v>277</v>
      </c>
      <c r="K6" s="48" t="s">
        <v>36</v>
      </c>
      <c r="L6" s="48" t="s">
        <v>278</v>
      </c>
      <c r="M6" s="48" t="s">
        <v>59</v>
      </c>
      <c r="N6" s="48"/>
      <c r="O6" s="48"/>
      <c r="P6" s="48"/>
      <c r="Q6" s="48"/>
    </row>
    <row r="7" ht="32.4" customHeight="1" spans="1:17">
      <c r="A7" s="48"/>
      <c r="B7" s="48"/>
      <c r="C7" s="48"/>
      <c r="D7" s="48"/>
      <c r="E7" s="48"/>
      <c r="F7" s="48"/>
      <c r="G7" s="48"/>
      <c r="H7" s="48" t="s">
        <v>32</v>
      </c>
      <c r="I7" s="48"/>
      <c r="J7" s="48"/>
      <c r="K7" s="48"/>
      <c r="L7" s="48" t="s">
        <v>32</v>
      </c>
      <c r="M7" s="48" t="s">
        <v>39</v>
      </c>
      <c r="N7" s="48" t="s">
        <v>40</v>
      </c>
      <c r="O7" s="53" t="s">
        <v>41</v>
      </c>
      <c r="P7" s="53" t="s">
        <v>42</v>
      </c>
      <c r="Q7" s="53" t="s">
        <v>43</v>
      </c>
    </row>
    <row r="8" ht="20.25" customHeight="1" spans="1:17">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row>
    <row r="9" ht="20.25" customHeight="1" spans="1:17">
      <c r="A9" s="49" t="s">
        <v>186</v>
      </c>
      <c r="B9" s="42"/>
      <c r="C9" s="42"/>
      <c r="D9" s="50"/>
      <c r="E9" s="50"/>
      <c r="F9" s="50"/>
      <c r="G9" s="50">
        <v>15000</v>
      </c>
      <c r="H9" s="50"/>
      <c r="I9" s="50"/>
      <c r="J9" s="43"/>
      <c r="K9" s="43"/>
      <c r="L9" s="50">
        <v>15000</v>
      </c>
      <c r="M9" s="50"/>
      <c r="N9" s="50"/>
      <c r="O9" s="50"/>
      <c r="P9" s="50"/>
      <c r="Q9" s="50">
        <v>15000</v>
      </c>
    </row>
    <row r="10" ht="20.25" customHeight="1" spans="1:17">
      <c r="A10" s="42"/>
      <c r="B10" s="42" t="s">
        <v>279</v>
      </c>
      <c r="C10" s="42" t="str">
        <f>"A02021003"&amp;"  "&amp;"A4黑白打印机"</f>
        <v>A02021003  A4黑白打印机</v>
      </c>
      <c r="D10" s="51" t="s">
        <v>280</v>
      </c>
      <c r="E10" s="44">
        <v>1</v>
      </c>
      <c r="F10" s="50"/>
      <c r="G10" s="50">
        <v>5000</v>
      </c>
      <c r="H10" s="43"/>
      <c r="I10" s="43"/>
      <c r="J10" s="43"/>
      <c r="K10" s="43"/>
      <c r="L10" s="50">
        <v>5000</v>
      </c>
      <c r="M10" s="50"/>
      <c r="N10" s="50"/>
      <c r="O10" s="50"/>
      <c r="P10" s="50"/>
      <c r="Q10" s="50">
        <v>5000</v>
      </c>
    </row>
    <row r="11" ht="20.25" customHeight="1" spans="1:17">
      <c r="A11" s="42"/>
      <c r="B11" s="42" t="s">
        <v>281</v>
      </c>
      <c r="C11" s="42" t="str">
        <f>"A02020100"&amp;"  "&amp;"复印机"</f>
        <v>A02020100  复印机</v>
      </c>
      <c r="D11" s="51" t="s">
        <v>280</v>
      </c>
      <c r="E11" s="44">
        <v>1</v>
      </c>
      <c r="F11" s="50"/>
      <c r="G11" s="50">
        <v>10000</v>
      </c>
      <c r="H11" s="43"/>
      <c r="I11" s="43"/>
      <c r="J11" s="43"/>
      <c r="K11" s="43"/>
      <c r="L11" s="50">
        <v>10000</v>
      </c>
      <c r="M11" s="50"/>
      <c r="N11" s="50"/>
      <c r="O11" s="50"/>
      <c r="P11" s="50"/>
      <c r="Q11" s="50">
        <v>10000</v>
      </c>
    </row>
    <row r="12" ht="20.25" customHeight="1" spans="1:17">
      <c r="A12" s="44" t="s">
        <v>30</v>
      </c>
      <c r="B12" s="44"/>
      <c r="C12" s="44"/>
      <c r="D12" s="51"/>
      <c r="E12" s="51"/>
      <c r="F12" s="50"/>
      <c r="G12" s="50">
        <v>15000</v>
      </c>
      <c r="H12" s="50"/>
      <c r="I12" s="50"/>
      <c r="J12" s="50"/>
      <c r="K12" s="50"/>
      <c r="L12" s="50">
        <v>15000</v>
      </c>
      <c r="M12" s="50"/>
      <c r="N12" s="50"/>
      <c r="O12" s="50"/>
      <c r="P12" s="50"/>
      <c r="Q12" s="50">
        <v>15000</v>
      </c>
    </row>
  </sheetData>
  <mergeCells count="17">
    <mergeCell ref="A2:M2"/>
    <mergeCell ref="A3:Q3"/>
    <mergeCell ref="A4:M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scale="73"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zoomScale="115" zoomScaleNormal="115" workbookViewId="0">
      <pane ySplit="1" topLeftCell="A4" activePane="bottomLeft" state="frozen"/>
      <selection/>
      <selection pane="bottomLeft" activeCell="A1" sqref="$A1:$XFD1048576"/>
    </sheetView>
  </sheetViews>
  <sheetFormatPr defaultColWidth="8.85" defaultRowHeight="15" customHeight="1"/>
  <cols>
    <col min="1" max="1" width="8.66666666666667" customWidth="1"/>
    <col min="2" max="2" width="9.55833333333333" customWidth="1"/>
    <col min="3" max="3" width="9.775" customWidth="1"/>
    <col min="4" max="6" width="7.225" customWidth="1"/>
    <col min="7" max="7" width="11.4416666666667" customWidth="1"/>
    <col min="8" max="8" width="8.775" customWidth="1"/>
    <col min="9" max="11" width="9.66666666666667" customWidth="1"/>
    <col min="12" max="12" width="7.55833333333333" customWidth="1"/>
    <col min="13" max="13" width="9.66666666666667" customWidth="1"/>
    <col min="14" max="14" width="7.43333333333333" customWidth="1"/>
  </cols>
  <sheetData>
    <row r="1" ht="26" customHeight="1" spans="1:14">
      <c r="A1" s="21"/>
      <c r="B1" s="21"/>
      <c r="C1" s="21"/>
      <c r="D1" s="21"/>
      <c r="E1" s="21"/>
      <c r="F1" s="21"/>
      <c r="G1" s="21"/>
      <c r="H1" s="21"/>
      <c r="I1" s="21"/>
      <c r="J1" s="21"/>
      <c r="K1" s="21"/>
      <c r="L1" s="21"/>
      <c r="M1" s="21"/>
      <c r="N1" s="21" t="s">
        <v>282</v>
      </c>
    </row>
    <row r="2" ht="57" customHeight="1" spans="1:14">
      <c r="A2" s="39" t="s">
        <v>1</v>
      </c>
      <c r="B2" s="39"/>
      <c r="C2" s="39"/>
      <c r="D2" s="39"/>
      <c r="E2" s="39"/>
      <c r="F2" s="39"/>
      <c r="G2" s="39"/>
      <c r="H2" s="39"/>
      <c r="I2" s="39"/>
      <c r="J2" s="39"/>
      <c r="K2" s="39"/>
      <c r="L2" s="39"/>
      <c r="M2" s="39"/>
      <c r="N2" s="39"/>
    </row>
    <row r="3" ht="30" customHeight="1" spans="1:14">
      <c r="A3" s="20" t="str">
        <f>"单位名称："&amp;"元江哈尼族彝族傣族自治县关心下一代工作委员会办公室"</f>
        <v>单位名称：元江哈尼族彝族傣族自治县关心下一代工作委员会办公室</v>
      </c>
      <c r="B3" s="20"/>
      <c r="C3" s="20"/>
      <c r="D3" s="20"/>
      <c r="E3" s="20"/>
      <c r="F3" s="20"/>
      <c r="G3" s="20"/>
      <c r="H3" s="20"/>
      <c r="I3" s="21"/>
      <c r="J3" s="21"/>
      <c r="K3" s="21"/>
      <c r="L3" s="21"/>
      <c r="M3" s="21"/>
      <c r="N3" s="21" t="s">
        <v>27</v>
      </c>
    </row>
    <row r="4" ht="27.15" customHeight="1" spans="1:14">
      <c r="A4" s="40" t="s">
        <v>269</v>
      </c>
      <c r="B4" s="40" t="s">
        <v>283</v>
      </c>
      <c r="C4" s="40" t="s">
        <v>284</v>
      </c>
      <c r="D4" s="40" t="s">
        <v>125</v>
      </c>
      <c r="E4" s="40"/>
      <c r="F4" s="40"/>
      <c r="G4" s="40"/>
      <c r="H4" s="40"/>
      <c r="I4" s="40"/>
      <c r="J4" s="40"/>
      <c r="K4" s="40"/>
      <c r="L4" s="40"/>
      <c r="M4" s="40"/>
      <c r="N4" s="40"/>
    </row>
    <row r="5" ht="23.4" customHeight="1" spans="1:14">
      <c r="A5" s="40" t="s">
        <v>275</v>
      </c>
      <c r="B5" s="40"/>
      <c r="C5" s="40" t="s">
        <v>285</v>
      </c>
      <c r="D5" s="40" t="s">
        <v>30</v>
      </c>
      <c r="E5" s="40" t="s">
        <v>33</v>
      </c>
      <c r="F5" s="40" t="s">
        <v>276</v>
      </c>
      <c r="G5" s="40" t="s">
        <v>277</v>
      </c>
      <c r="H5" s="40" t="s">
        <v>36</v>
      </c>
      <c r="I5" s="40" t="s">
        <v>278</v>
      </c>
      <c r="J5" s="40"/>
      <c r="K5" s="40"/>
      <c r="L5" s="40"/>
      <c r="M5" s="40"/>
      <c r="N5" s="40"/>
    </row>
    <row r="6" ht="42" customHeight="1" spans="1:14">
      <c r="A6" s="40"/>
      <c r="B6" s="40"/>
      <c r="C6" s="40"/>
      <c r="D6" s="40"/>
      <c r="E6" s="40" t="s">
        <v>32</v>
      </c>
      <c r="F6" s="40"/>
      <c r="G6" s="40"/>
      <c r="H6" s="40"/>
      <c r="I6" s="40" t="s">
        <v>32</v>
      </c>
      <c r="J6" s="40" t="s">
        <v>39</v>
      </c>
      <c r="K6" s="40" t="s">
        <v>40</v>
      </c>
      <c r="L6" s="45" t="s">
        <v>41</v>
      </c>
      <c r="M6" s="45" t="s">
        <v>42</v>
      </c>
      <c r="N6" s="45" t="s">
        <v>43</v>
      </c>
    </row>
    <row r="7" ht="39" customHeight="1" spans="1:14">
      <c r="A7" s="41">
        <v>1</v>
      </c>
      <c r="B7" s="41">
        <v>2</v>
      </c>
      <c r="C7" s="41">
        <v>3</v>
      </c>
      <c r="D7" s="41">
        <v>4</v>
      </c>
      <c r="E7" s="41">
        <v>5</v>
      </c>
      <c r="F7" s="41">
        <v>6</v>
      </c>
      <c r="G7" s="41">
        <v>7</v>
      </c>
      <c r="H7" s="41">
        <v>8</v>
      </c>
      <c r="I7" s="41">
        <v>9</v>
      </c>
      <c r="J7" s="41">
        <v>10</v>
      </c>
      <c r="K7" s="41">
        <v>11</v>
      </c>
      <c r="L7" s="41">
        <v>12</v>
      </c>
      <c r="M7" s="41">
        <v>13</v>
      </c>
      <c r="N7" s="41">
        <v>14</v>
      </c>
    </row>
    <row r="8" ht="39" customHeight="1" spans="1:14">
      <c r="A8" s="42"/>
      <c r="B8" s="42"/>
      <c r="C8" s="42"/>
      <c r="D8" s="43"/>
      <c r="E8" s="43"/>
      <c r="F8" s="43"/>
      <c r="G8" s="43"/>
      <c r="H8" s="43"/>
      <c r="I8" s="43"/>
      <c r="J8" s="43"/>
      <c r="K8" s="43"/>
      <c r="L8" s="43"/>
      <c r="M8" s="43"/>
      <c r="N8" s="43"/>
    </row>
    <row r="9" ht="39" customHeight="1" spans="1:14">
      <c r="A9" s="42"/>
      <c r="B9" s="42"/>
      <c r="C9" s="42"/>
      <c r="D9" s="43"/>
      <c r="E9" s="43"/>
      <c r="F9" s="43"/>
      <c r="G9" s="43"/>
      <c r="H9" s="43"/>
      <c r="I9" s="43"/>
      <c r="J9" s="43"/>
      <c r="K9" s="43"/>
      <c r="L9" s="43"/>
      <c r="M9" s="43"/>
      <c r="N9" s="43"/>
    </row>
    <row r="10" ht="39" customHeight="1" spans="1:14">
      <c r="A10" s="44" t="s">
        <v>30</v>
      </c>
      <c r="B10" s="44"/>
      <c r="C10" s="44"/>
      <c r="D10" s="43"/>
      <c r="E10" s="43"/>
      <c r="F10" s="43"/>
      <c r="G10" s="43"/>
      <c r="H10" s="43"/>
      <c r="I10" s="43"/>
      <c r="J10" s="43"/>
      <c r="K10" s="43"/>
      <c r="L10" s="43"/>
      <c r="M10" s="43"/>
      <c r="N10" s="43"/>
    </row>
    <row r="11" ht="32" customHeight="1" spans="1:14">
      <c r="A11" s="30" t="s">
        <v>286</v>
      </c>
      <c r="B11" s="30"/>
      <c r="C11" s="30"/>
      <c r="D11" s="30"/>
      <c r="E11" s="30"/>
      <c r="F11" s="30"/>
      <c r="G11" s="30"/>
      <c r="H11" s="30"/>
      <c r="I11" s="30"/>
      <c r="J11" s="30"/>
      <c r="K11" s="30"/>
      <c r="L11" s="30"/>
      <c r="M11" s="30"/>
      <c r="N11" s="30"/>
    </row>
  </sheetData>
  <mergeCells count="15">
    <mergeCell ref="A1:I1"/>
    <mergeCell ref="A2:N2"/>
    <mergeCell ref="A3:H3"/>
    <mergeCell ref="D4:N4"/>
    <mergeCell ref="I5:N5"/>
    <mergeCell ref="A10:C10"/>
    <mergeCell ref="A11:N11"/>
    <mergeCell ref="A4:A6"/>
    <mergeCell ref="B4:B6"/>
    <mergeCell ref="C4:C6"/>
    <mergeCell ref="D5:D6"/>
    <mergeCell ref="E5:E6"/>
    <mergeCell ref="F5:F6"/>
    <mergeCell ref="G5:G6"/>
    <mergeCell ref="H5:H6"/>
  </mergeCells>
  <pageMargins left="0.75" right="0.75" top="1" bottom="1" header="0.5" footer="0.5"/>
  <pageSetup paperSize="1"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pane ySplit="1" topLeftCell="A2" activePane="bottomLeft" state="frozen"/>
      <selection/>
      <selection pane="bottomLeft" activeCell="A1" sqref="$A1:$XFD1048576"/>
    </sheetView>
  </sheetViews>
  <sheetFormatPr defaultColWidth="8.85" defaultRowHeight="15" customHeight="1"/>
  <cols>
    <col min="1" max="4" width="12.775" customWidth="1"/>
    <col min="5" max="13" width="9" customWidth="1"/>
    <col min="14" max="14" width="10.225" customWidth="1"/>
  </cols>
  <sheetData>
    <row r="1" customHeight="1" spans="1:14">
      <c r="A1" s="1"/>
      <c r="B1" s="1"/>
      <c r="C1" s="1"/>
      <c r="D1" s="1"/>
      <c r="E1" s="1"/>
      <c r="F1" s="1"/>
      <c r="G1" s="1"/>
      <c r="H1" s="1"/>
      <c r="I1" s="1"/>
      <c r="J1" s="1"/>
      <c r="K1" s="1"/>
      <c r="L1" s="1"/>
      <c r="M1" s="1"/>
      <c r="N1" s="1"/>
    </row>
    <row r="2" ht="24.15" customHeight="1" spans="1:14">
      <c r="A2" s="20"/>
      <c r="B2" s="20"/>
      <c r="C2" s="20"/>
      <c r="D2" s="20"/>
      <c r="E2" s="20"/>
      <c r="F2" s="20"/>
      <c r="G2" s="20"/>
      <c r="H2" s="20"/>
      <c r="I2" s="20"/>
      <c r="J2" s="20"/>
      <c r="K2" s="20"/>
      <c r="L2" s="20"/>
      <c r="M2" s="20"/>
      <c r="N2" s="21" t="s">
        <v>287</v>
      </c>
    </row>
    <row r="3" ht="45.15" customHeight="1" spans="1:14">
      <c r="A3" s="31" t="s">
        <v>1</v>
      </c>
      <c r="B3" s="31"/>
      <c r="C3" s="31"/>
      <c r="D3" s="31"/>
      <c r="E3" s="31"/>
      <c r="F3" s="31"/>
      <c r="G3" s="31"/>
      <c r="H3" s="31"/>
      <c r="I3" s="31"/>
      <c r="J3" s="31"/>
      <c r="K3" s="31"/>
      <c r="L3" s="31"/>
      <c r="M3" s="31"/>
      <c r="N3" s="31"/>
    </row>
    <row r="4" ht="18.75" customHeight="1" spans="1:14">
      <c r="A4" s="33" t="str">
        <f>"单位名称："&amp;"元江哈尼族彝族傣族自治县关心下一代工作委员会办公室"</f>
        <v>单位名称：元江哈尼族彝族傣族自治县关心下一代工作委员会办公室</v>
      </c>
      <c r="B4" s="34"/>
      <c r="C4" s="34"/>
      <c r="D4" s="35"/>
      <c r="E4" s="20"/>
      <c r="F4" s="20"/>
      <c r="G4" s="20"/>
      <c r="H4" s="20"/>
      <c r="I4" s="20"/>
      <c r="J4" s="20"/>
      <c r="K4" s="20"/>
      <c r="L4" s="20"/>
      <c r="M4" s="20"/>
      <c r="N4" s="21" t="s">
        <v>27</v>
      </c>
    </row>
    <row r="5" ht="22.5" customHeight="1" spans="1:14">
      <c r="A5" s="37" t="s">
        <v>288</v>
      </c>
      <c r="B5" s="37" t="s">
        <v>125</v>
      </c>
      <c r="C5" s="37"/>
      <c r="D5" s="37"/>
      <c r="E5" s="37" t="s">
        <v>289</v>
      </c>
      <c r="F5" s="37"/>
      <c r="G5" s="37"/>
      <c r="H5" s="37"/>
      <c r="I5" s="37"/>
      <c r="J5" s="37"/>
      <c r="K5" s="37"/>
      <c r="L5" s="37"/>
      <c r="M5" s="37"/>
      <c r="N5" s="37"/>
    </row>
    <row r="6" ht="22.5" customHeight="1" spans="1:14">
      <c r="A6" s="37"/>
      <c r="B6" s="37" t="s">
        <v>30</v>
      </c>
      <c r="C6" s="37" t="s">
        <v>33</v>
      </c>
      <c r="D6" s="37" t="s">
        <v>276</v>
      </c>
      <c r="E6" s="38" t="s">
        <v>290</v>
      </c>
      <c r="F6" s="38" t="s">
        <v>291</v>
      </c>
      <c r="G6" s="38" t="s">
        <v>292</v>
      </c>
      <c r="H6" s="38" t="s">
        <v>293</v>
      </c>
      <c r="I6" s="38" t="s">
        <v>294</v>
      </c>
      <c r="J6" s="38" t="s">
        <v>295</v>
      </c>
      <c r="K6" s="38" t="s">
        <v>296</v>
      </c>
      <c r="L6" s="38" t="s">
        <v>297</v>
      </c>
      <c r="M6" s="38" t="s">
        <v>298</v>
      </c>
      <c r="N6" s="38" t="s">
        <v>299</v>
      </c>
    </row>
    <row r="7" ht="18.75" customHeight="1" spans="1:14">
      <c r="A7" s="37" t="s">
        <v>44</v>
      </c>
      <c r="B7" s="37" t="s">
        <v>45</v>
      </c>
      <c r="C7" s="37" t="s">
        <v>46</v>
      </c>
      <c r="D7" s="37" t="s">
        <v>47</v>
      </c>
      <c r="E7" s="37" t="s">
        <v>48</v>
      </c>
      <c r="F7" s="37" t="s">
        <v>49</v>
      </c>
      <c r="G7" s="37" t="s">
        <v>50</v>
      </c>
      <c r="H7" s="37" t="s">
        <v>51</v>
      </c>
      <c r="I7" s="37" t="s">
        <v>52</v>
      </c>
      <c r="J7" s="37" t="s">
        <v>67</v>
      </c>
      <c r="K7" s="37" t="s">
        <v>300</v>
      </c>
      <c r="L7" s="37" t="s">
        <v>301</v>
      </c>
      <c r="M7" s="37" t="s">
        <v>302</v>
      </c>
      <c r="N7" s="37" t="s">
        <v>303</v>
      </c>
    </row>
    <row r="8" ht="18.75" customHeight="1" spans="1:14">
      <c r="A8" s="27"/>
      <c r="B8" s="27"/>
      <c r="C8" s="27"/>
      <c r="D8" s="27"/>
      <c r="E8" s="27"/>
      <c r="F8" s="27"/>
      <c r="G8" s="27"/>
      <c r="H8" s="27"/>
      <c r="I8" s="27"/>
      <c r="J8" s="27"/>
      <c r="K8" s="27"/>
      <c r="L8" s="27"/>
      <c r="M8" s="27"/>
      <c r="N8" s="27"/>
    </row>
    <row r="9" ht="18.75" customHeight="1" spans="1:14">
      <c r="A9" s="28" t="s">
        <v>30</v>
      </c>
      <c r="B9" s="27"/>
      <c r="C9" s="27"/>
      <c r="D9" s="27"/>
      <c r="E9" s="27"/>
      <c r="F9" s="27"/>
      <c r="G9" s="27"/>
      <c r="H9" s="27"/>
      <c r="I9" s="27"/>
      <c r="J9" s="27"/>
      <c r="K9" s="27"/>
      <c r="L9" s="27"/>
      <c r="M9" s="27"/>
      <c r="N9" s="27"/>
    </row>
    <row r="10" customHeight="1" spans="1:14">
      <c r="A10" s="30" t="s">
        <v>304</v>
      </c>
      <c r="B10" s="30"/>
      <c r="C10" s="30"/>
      <c r="D10" s="30"/>
      <c r="E10" s="30"/>
      <c r="F10" s="30"/>
      <c r="G10" s="30"/>
      <c r="H10" s="30"/>
      <c r="I10" s="30"/>
      <c r="J10" s="30"/>
      <c r="K10" s="30"/>
      <c r="L10" s="30"/>
      <c r="M10" s="30"/>
      <c r="N10" s="30"/>
    </row>
  </sheetData>
  <mergeCells count="6">
    <mergeCell ref="A3:N3"/>
    <mergeCell ref="A4:D4"/>
    <mergeCell ref="B5:D5"/>
    <mergeCell ref="E5:N5"/>
    <mergeCell ref="A10:N10"/>
    <mergeCell ref="A5:A6"/>
  </mergeCells>
  <pageMargins left="0.75" right="0.75" top="1" bottom="1" header="0.5" footer="0.5"/>
  <pageSetup paperSize="1" scale="87"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9"/>
  <sheetViews>
    <sheetView showZeros="0" workbookViewId="0">
      <pane ySplit="1" topLeftCell="A2" activePane="bottomLeft" state="frozen"/>
      <selection/>
      <selection pane="bottomLeft" activeCell="A1" sqref="$A1:$XFD1048576"/>
    </sheetView>
  </sheetViews>
  <sheetFormatPr defaultColWidth="8.85" defaultRowHeight="15" customHeight="1"/>
  <cols>
    <col min="1" max="1" width="19.8916666666667" customWidth="1"/>
    <col min="2" max="2" width="17.225" customWidth="1"/>
    <col min="3" max="10" width="11.8916666666667"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305</v>
      </c>
    </row>
    <row r="3" ht="52.05" customHeight="1" spans="1:10">
      <c r="A3" s="31" t="s">
        <v>1</v>
      </c>
      <c r="B3" s="32"/>
      <c r="C3" s="32"/>
      <c r="D3" s="32"/>
      <c r="E3" s="32"/>
      <c r="F3" s="32"/>
      <c r="G3" s="32"/>
      <c r="H3" s="32"/>
      <c r="I3" s="32"/>
      <c r="J3" s="32"/>
    </row>
    <row r="4" ht="21.3" customHeight="1" spans="1:10">
      <c r="A4" s="33" t="str">
        <f>"单位名称："&amp;"元江哈尼族彝族傣族自治县关心下一代工作委员会办公室"</f>
        <v>单位名称：元江哈尼族彝族傣族自治县关心下一代工作委员会办公室</v>
      </c>
      <c r="B4" s="34"/>
      <c r="C4" s="34"/>
      <c r="D4" s="35"/>
      <c r="E4" s="36"/>
      <c r="F4" s="36"/>
      <c r="G4" s="36"/>
      <c r="H4" s="36"/>
      <c r="I4" s="36"/>
      <c r="J4" s="36"/>
    </row>
    <row r="5" ht="21" customHeight="1" spans="1:10">
      <c r="A5" s="26" t="s">
        <v>196</v>
      </c>
      <c r="B5" s="26" t="s">
        <v>197</v>
      </c>
      <c r="C5" s="26" t="s">
        <v>198</v>
      </c>
      <c r="D5" s="26" t="s">
        <v>199</v>
      </c>
      <c r="E5" s="26" t="s">
        <v>200</v>
      </c>
      <c r="F5" s="26" t="s">
        <v>201</v>
      </c>
      <c r="G5" s="26" t="s">
        <v>202</v>
      </c>
      <c r="H5" s="26" t="s">
        <v>203</v>
      </c>
      <c r="I5" s="26" t="s">
        <v>204</v>
      </c>
      <c r="J5" s="26" t="s">
        <v>205</v>
      </c>
    </row>
    <row r="6" ht="21" customHeight="1" spans="1:10">
      <c r="A6" s="26" t="s">
        <v>44</v>
      </c>
      <c r="B6" s="26" t="s">
        <v>45</v>
      </c>
      <c r="C6" s="26" t="s">
        <v>46</v>
      </c>
      <c r="D6" s="26" t="s">
        <v>47</v>
      </c>
      <c r="E6" s="26" t="s">
        <v>48</v>
      </c>
      <c r="F6" s="26" t="s">
        <v>49</v>
      </c>
      <c r="G6" s="26" t="s">
        <v>50</v>
      </c>
      <c r="H6" s="26" t="s">
        <v>51</v>
      </c>
      <c r="I6" s="26" t="s">
        <v>52</v>
      </c>
      <c r="J6" s="26" t="s">
        <v>67</v>
      </c>
    </row>
    <row r="7" ht="21" customHeight="1" spans="1:10">
      <c r="A7" s="27"/>
      <c r="B7" s="27"/>
      <c r="C7" s="27"/>
      <c r="D7" s="27"/>
      <c r="E7" s="27"/>
      <c r="F7" s="27"/>
      <c r="G7" s="27"/>
      <c r="H7" s="27"/>
      <c r="I7" s="27"/>
      <c r="J7" s="27"/>
    </row>
    <row r="8" ht="21" customHeight="1" spans="1:10">
      <c r="A8" s="27"/>
      <c r="B8" s="27"/>
      <c r="C8" s="27"/>
      <c r="D8" s="27"/>
      <c r="E8" s="27"/>
      <c r="F8" s="27"/>
      <c r="G8" s="27"/>
      <c r="H8" s="27"/>
      <c r="I8" s="27"/>
      <c r="J8" s="27"/>
    </row>
    <row r="9" customHeight="1" spans="1:11">
      <c r="A9" s="30" t="s">
        <v>306</v>
      </c>
      <c r="B9" s="30"/>
      <c r="C9" s="30"/>
      <c r="D9" s="30"/>
      <c r="E9" s="30"/>
      <c r="F9" s="30"/>
      <c r="G9" s="30"/>
      <c r="H9" s="30"/>
      <c r="I9" s="30"/>
      <c r="J9" s="30"/>
      <c r="K9" s="30"/>
    </row>
  </sheetData>
  <mergeCells count="3">
    <mergeCell ref="A3:J3"/>
    <mergeCell ref="A4:D4"/>
    <mergeCell ref="A9:K9"/>
  </mergeCells>
  <pageMargins left="0.75" right="0.75" top="1" bottom="1" header="0.5" footer="0.5"/>
  <pageSetup paperSize="1" scale="87"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pane ySplit="1" topLeftCell="A2" activePane="bottomLeft" state="frozen"/>
      <selection/>
      <selection pane="bottomLeft" activeCell="A1" sqref="$A1:$XFD1048576"/>
    </sheetView>
  </sheetViews>
  <sheetFormatPr defaultColWidth="8.85" defaultRowHeight="15" customHeight="1" outlineLevelCol="7"/>
  <cols>
    <col min="1" max="5" width="14.6666666666667" customWidth="1"/>
    <col min="6" max="8" width="15.5583333333333" customWidth="1"/>
  </cols>
  <sheetData>
    <row r="1" customHeight="1" spans="1:8">
      <c r="A1" s="1"/>
      <c r="B1" s="1"/>
      <c r="C1" s="1"/>
      <c r="D1" s="1"/>
      <c r="E1" s="1"/>
      <c r="F1" s="1"/>
      <c r="G1" s="1"/>
      <c r="H1" s="1"/>
    </row>
    <row r="2" ht="18.75" customHeight="1" spans="1:8">
      <c r="A2" s="20"/>
      <c r="B2" s="20"/>
      <c r="C2" s="20"/>
      <c r="D2" s="20"/>
      <c r="E2" s="20"/>
      <c r="F2" s="20"/>
      <c r="G2" s="20"/>
      <c r="H2" s="21" t="s">
        <v>307</v>
      </c>
    </row>
    <row r="3" ht="41.4" customHeight="1" spans="1:8">
      <c r="A3" s="22" t="s">
        <v>1</v>
      </c>
      <c r="B3" s="22"/>
      <c r="C3" s="22"/>
      <c r="D3" s="22"/>
      <c r="E3" s="22"/>
      <c r="F3" s="22"/>
      <c r="G3" s="22"/>
      <c r="H3" s="22"/>
    </row>
    <row r="4" ht="18.75" customHeight="1" spans="1:8">
      <c r="A4" s="23" t="str">
        <f>"单位名称："&amp;"元江哈尼族彝族傣族自治县关心下一代工作委员会办公室"</f>
        <v>单位名称：元江哈尼族彝族傣族自治县关心下一代工作委员会办公室</v>
      </c>
      <c r="B4" s="24"/>
      <c r="C4" s="24"/>
      <c r="D4" s="25"/>
      <c r="E4" s="20"/>
      <c r="F4" s="20"/>
      <c r="G4" s="20"/>
      <c r="H4" s="20"/>
    </row>
    <row r="5" ht="18.75" customHeight="1" spans="1:8">
      <c r="A5" s="26" t="s">
        <v>118</v>
      </c>
      <c r="B5" s="26" t="s">
        <v>308</v>
      </c>
      <c r="C5" s="26" t="s">
        <v>309</v>
      </c>
      <c r="D5" s="26" t="s">
        <v>310</v>
      </c>
      <c r="E5" s="26" t="s">
        <v>272</v>
      </c>
      <c r="F5" s="26" t="s">
        <v>311</v>
      </c>
      <c r="G5" s="26"/>
      <c r="H5" s="26"/>
    </row>
    <row r="6" ht="18.75" customHeight="1" spans="1:8">
      <c r="A6" s="26"/>
      <c r="B6" s="26"/>
      <c r="C6" s="26"/>
      <c r="D6" s="26"/>
      <c r="E6" s="26"/>
      <c r="F6" s="26" t="s">
        <v>273</v>
      </c>
      <c r="G6" s="26" t="s">
        <v>312</v>
      </c>
      <c r="H6" s="26" t="s">
        <v>313</v>
      </c>
    </row>
    <row r="7" ht="18.75" customHeight="1" spans="1:8">
      <c r="A7" s="26" t="s">
        <v>44</v>
      </c>
      <c r="B7" s="26" t="s">
        <v>45</v>
      </c>
      <c r="C7" s="26" t="s">
        <v>46</v>
      </c>
      <c r="D7" s="26" t="s">
        <v>47</v>
      </c>
      <c r="E7" s="26" t="s">
        <v>48</v>
      </c>
      <c r="F7" s="26" t="s">
        <v>49</v>
      </c>
      <c r="G7" s="26" t="s">
        <v>50</v>
      </c>
      <c r="H7" s="26" t="s">
        <v>51</v>
      </c>
    </row>
    <row r="8" ht="18.75" customHeight="1" spans="1:8">
      <c r="A8" s="27"/>
      <c r="B8" s="27"/>
      <c r="C8" s="27"/>
      <c r="D8" s="27"/>
      <c r="E8" s="28"/>
      <c r="F8" s="28"/>
      <c r="G8" s="29"/>
      <c r="H8" s="29"/>
    </row>
    <row r="9" customHeight="1" spans="1:8">
      <c r="A9" s="30" t="s">
        <v>314</v>
      </c>
      <c r="B9" s="30"/>
      <c r="C9" s="30"/>
      <c r="D9" s="30"/>
      <c r="E9" s="30"/>
      <c r="F9" s="30"/>
      <c r="G9" s="30"/>
      <c r="H9" s="30"/>
    </row>
  </sheetData>
  <mergeCells count="9">
    <mergeCell ref="A3:H3"/>
    <mergeCell ref="A4:D4"/>
    <mergeCell ref="F5:H5"/>
    <mergeCell ref="A9:H9"/>
    <mergeCell ref="A5:A6"/>
    <mergeCell ref="B5:B6"/>
    <mergeCell ref="C5:C6"/>
    <mergeCell ref="D5:D6"/>
    <mergeCell ref="E5:E6"/>
  </mergeCells>
  <pageMargins left="0.75" right="0.75" top="1" bottom="1" header="0.5" footer="0.5"/>
  <pageSetup paperSize="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115" zoomScaleNormal="115" workbookViewId="0">
      <pane ySplit="1" topLeftCell="A2" activePane="bottomLeft" state="frozen"/>
      <selection/>
      <selection pane="bottomLeft" activeCell="A1" sqref="$A1:$XFD1048576"/>
    </sheetView>
  </sheetViews>
  <sheetFormatPr defaultColWidth="8.85" defaultRowHeight="15" customHeight="1"/>
  <cols>
    <col min="1" max="11" width="11.2"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315</v>
      </c>
    </row>
    <row r="3" ht="45" customHeight="1" spans="1:11">
      <c r="A3" s="4" t="s">
        <v>1</v>
      </c>
      <c r="B3" s="4"/>
      <c r="C3" s="4"/>
      <c r="D3" s="4"/>
      <c r="E3" s="4"/>
      <c r="F3" s="4"/>
      <c r="G3" s="4"/>
      <c r="H3" s="4"/>
      <c r="I3" s="4"/>
      <c r="J3" s="4"/>
      <c r="K3" s="4"/>
    </row>
    <row r="4" ht="18.75" customHeight="1" spans="1:11">
      <c r="A4" s="5" t="str">
        <f>"单位名称："&amp;"元江哈尼族彝族傣族自治县关心下一代工作委员会办公室"</f>
        <v>单位名称：元江哈尼族彝族傣族自治县关心下一代工作委员会办公室</v>
      </c>
      <c r="B4" s="5"/>
      <c r="C4" s="5"/>
      <c r="D4" s="5"/>
      <c r="E4" s="5"/>
      <c r="F4" s="5"/>
      <c r="G4" s="5"/>
      <c r="H4" s="6"/>
      <c r="I4" s="6"/>
      <c r="J4" s="6"/>
      <c r="K4" s="6" t="s">
        <v>27</v>
      </c>
    </row>
    <row r="5" ht="18.75" customHeight="1" spans="1:11">
      <c r="A5" s="13" t="s">
        <v>181</v>
      </c>
      <c r="B5" s="13" t="s">
        <v>120</v>
      </c>
      <c r="C5" s="13" t="s">
        <v>182</v>
      </c>
      <c r="D5" s="13" t="s">
        <v>121</v>
      </c>
      <c r="E5" s="13" t="s">
        <v>122</v>
      </c>
      <c r="F5" s="13" t="s">
        <v>183</v>
      </c>
      <c r="G5" s="13" t="s">
        <v>124</v>
      </c>
      <c r="H5" s="13" t="s">
        <v>30</v>
      </c>
      <c r="I5" s="13" t="s">
        <v>316</v>
      </c>
      <c r="J5" s="13"/>
      <c r="K5" s="13"/>
    </row>
    <row r="6" ht="18.75" customHeight="1" spans="1:11">
      <c r="A6" s="13"/>
      <c r="B6" s="13"/>
      <c r="C6" s="13"/>
      <c r="D6" s="13"/>
      <c r="E6" s="13"/>
      <c r="F6" s="13"/>
      <c r="G6" s="13"/>
      <c r="H6" s="13"/>
      <c r="I6" s="13" t="s">
        <v>33</v>
      </c>
      <c r="J6" s="13" t="s">
        <v>34</v>
      </c>
      <c r="K6" s="13" t="s">
        <v>35</v>
      </c>
    </row>
    <row r="7" ht="22.65" customHeight="1" spans="1:11">
      <c r="A7" s="13"/>
      <c r="B7" s="13"/>
      <c r="C7" s="13"/>
      <c r="D7" s="13"/>
      <c r="E7" s="13"/>
      <c r="F7" s="13"/>
      <c r="G7" s="13"/>
      <c r="H7" s="13"/>
      <c r="I7" s="13"/>
      <c r="J7" s="13"/>
      <c r="K7" s="13"/>
    </row>
    <row r="8" ht="18.75" customHeight="1" spans="1:11">
      <c r="A8" s="14" t="s">
        <v>44</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30</v>
      </c>
      <c r="B11" s="18"/>
      <c r="C11" s="18"/>
      <c r="D11" s="18"/>
      <c r="E11" s="18"/>
      <c r="F11" s="18"/>
      <c r="G11" s="18"/>
      <c r="H11" s="17"/>
      <c r="I11" s="17"/>
      <c r="J11" s="17"/>
      <c r="K11" s="17"/>
    </row>
    <row r="12" customHeight="1" spans="1:11">
      <c r="A12" s="19" t="s">
        <v>317</v>
      </c>
      <c r="B12" s="19"/>
      <c r="C12" s="19"/>
      <c r="D12" s="19"/>
      <c r="E12" s="19"/>
      <c r="F12" s="19"/>
      <c r="G12" s="19"/>
      <c r="H12" s="19"/>
      <c r="I12" s="19"/>
      <c r="J12" s="19"/>
      <c r="K12" s="19"/>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 sqref="$A1:$XFD1048576"/>
    </sheetView>
  </sheetViews>
  <sheetFormatPr defaultColWidth="8.85" defaultRowHeight="15" customHeight="1" outlineLevelCol="6"/>
  <cols>
    <col min="1" max="1" width="42.8916666666667" customWidth="1"/>
    <col min="2" max="2" width="13.225" customWidth="1"/>
    <col min="3" max="3" width="30.6666666666667" customWidth="1"/>
    <col min="4" max="7" width="9.775" customWidth="1"/>
  </cols>
  <sheetData>
    <row r="1" customHeight="1" spans="1:7">
      <c r="A1" s="1"/>
      <c r="B1" s="1"/>
      <c r="C1" s="1"/>
      <c r="D1" s="1"/>
      <c r="E1" s="1"/>
      <c r="F1" s="1"/>
      <c r="G1" s="1"/>
    </row>
    <row r="2" ht="18.75" customHeight="1" spans="1:7">
      <c r="A2" s="2"/>
      <c r="B2" s="2"/>
      <c r="C2" s="2"/>
      <c r="D2" s="2"/>
      <c r="E2" s="3"/>
      <c r="F2" s="3"/>
      <c r="G2" s="3" t="s">
        <v>318</v>
      </c>
    </row>
    <row r="3" ht="45" customHeight="1" spans="1:7">
      <c r="A3" s="4" t="s">
        <v>1</v>
      </c>
      <c r="B3" s="4"/>
      <c r="C3" s="4"/>
      <c r="D3" s="4"/>
      <c r="E3" s="4"/>
      <c r="F3" s="4"/>
      <c r="G3" s="4"/>
    </row>
    <row r="4" ht="24.15" customHeight="1" spans="1:7">
      <c r="A4" s="5" t="str">
        <f>"单位名称："&amp;"元江哈尼族彝族傣族自治县关心下一代工作委员会办公室"</f>
        <v>单位名称：元江哈尼族彝族傣族自治县关心下一代工作委员会办公室</v>
      </c>
      <c r="B4" s="5"/>
      <c r="C4" s="5"/>
      <c r="D4" s="5"/>
      <c r="E4" s="6"/>
      <c r="F4" s="6"/>
      <c r="G4" s="6" t="s">
        <v>27</v>
      </c>
    </row>
    <row r="5" ht="18.75" customHeight="1" spans="1:7">
      <c r="A5" s="7" t="s">
        <v>182</v>
      </c>
      <c r="B5" s="7" t="s">
        <v>181</v>
      </c>
      <c r="C5" s="7" t="s">
        <v>120</v>
      </c>
      <c r="D5" s="7" t="s">
        <v>319</v>
      </c>
      <c r="E5" s="7" t="s">
        <v>33</v>
      </c>
      <c r="F5" s="7"/>
      <c r="G5" s="7"/>
    </row>
    <row r="6" ht="18.75" customHeight="1" spans="1:7">
      <c r="A6" s="7"/>
      <c r="B6" s="7"/>
      <c r="C6" s="7"/>
      <c r="D6" s="7"/>
      <c r="E6" s="7">
        <v>2025</v>
      </c>
      <c r="F6" s="7">
        <v>2026</v>
      </c>
      <c r="G6" s="7">
        <v>2027</v>
      </c>
    </row>
    <row r="7" ht="22.65" customHeight="1" spans="1:7">
      <c r="A7" s="7"/>
      <c r="B7" s="7"/>
      <c r="C7" s="7"/>
      <c r="D7" s="7"/>
      <c r="E7" s="7"/>
      <c r="F7" s="7"/>
      <c r="G7" s="7"/>
    </row>
    <row r="8" ht="24" customHeight="1" spans="1:7">
      <c r="A8" s="8" t="s">
        <v>44</v>
      </c>
      <c r="B8" s="8">
        <v>2</v>
      </c>
      <c r="C8" s="8">
        <v>3</v>
      </c>
      <c r="D8" s="8">
        <v>4</v>
      </c>
      <c r="E8" s="8">
        <v>5</v>
      </c>
      <c r="F8" s="8">
        <v>6</v>
      </c>
      <c r="G8" s="8">
        <v>7</v>
      </c>
    </row>
    <row r="9" ht="24" customHeight="1" spans="1:7">
      <c r="A9" s="9" t="s">
        <v>54</v>
      </c>
      <c r="B9" s="9" t="s">
        <v>187</v>
      </c>
      <c r="C9" s="10" t="s">
        <v>186</v>
      </c>
      <c r="D9" s="9" t="s">
        <v>320</v>
      </c>
      <c r="E9" s="11"/>
      <c r="F9" s="11"/>
      <c r="G9" s="11"/>
    </row>
    <row r="10" ht="24" customHeight="1" spans="1:7">
      <c r="A10" s="9" t="s">
        <v>54</v>
      </c>
      <c r="B10" s="9" t="s">
        <v>187</v>
      </c>
      <c r="C10" s="10" t="s">
        <v>189</v>
      </c>
      <c r="D10" s="9" t="s">
        <v>320</v>
      </c>
      <c r="E10" s="11">
        <v>48120</v>
      </c>
      <c r="F10" s="11"/>
      <c r="G10" s="11"/>
    </row>
    <row r="11" ht="24" customHeight="1" spans="1:7">
      <c r="A11" s="9" t="s">
        <v>54</v>
      </c>
      <c r="B11" s="9" t="s">
        <v>187</v>
      </c>
      <c r="C11" s="10" t="s">
        <v>193</v>
      </c>
      <c r="D11" s="9" t="s">
        <v>320</v>
      </c>
      <c r="E11" s="11">
        <v>11880</v>
      </c>
      <c r="F11" s="11"/>
      <c r="G11" s="11"/>
    </row>
    <row r="12" ht="24" customHeight="1" spans="1:7">
      <c r="A12" s="12" t="s">
        <v>30</v>
      </c>
      <c r="B12" s="12"/>
      <c r="C12" s="12"/>
      <c r="D12" s="12"/>
      <c r="E12" s="11">
        <v>60000</v>
      </c>
      <c r="F12" s="11"/>
      <c r="G12" s="11"/>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1" scale="98"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2025-02-09T03:35:00Z</dcterms:created>
  <dcterms:modified xsi:type="dcterms:W3CDTF">2025-02-25T01:05:11Z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5DDBE357C2D940FBAA43087EA45D9E64_12</vt:lpwstr>
  </property>
  <property fmtid="{D5CDD505-2E9C-101B-9397-08002B2CF9AE}" pid="3" name="KSOProductBuildVer">
    <vt:lpwstr>2052-12.1.0.17140</vt:lpwstr>
  </property>
</Properties>
</file>