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<sst xmlns="http://schemas.openxmlformats.org/spreadsheetml/2006/main" count="1468" uniqueCount="459">
  <si>
    <t>预算01-1表</t>
  </si>
  <si>
    <t>2025部门年财务收支预算总表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</si>
  <si>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</si>
  <si>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</si>
  <si>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</si>
  <si>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</si>
  <si>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</si>
  <si>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</si>
  <si>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</si>
  <si>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</si>
  <si>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</si>
  <si>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</si>
  <si>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</si>
  <si>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</si>
  <si>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</si>
  <si>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</si>
  <si>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</si>
  <si>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</si>
  <si>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</si>
  <si>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</si>
  <si>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</si>
  <si>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</si>
  <si>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</si>
  <si>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</si>
  <si>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</si>
  <si>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</si>
  <si>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</si>
  <si>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</si>
  <si>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</si>
  <si>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</si>
  <si>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</si>
  <si>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</si>
  <si>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</si>
  <si>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</si>
  <si>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</si>
  <si>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</si>
  <si>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</si>
  <si>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</si>
  <si>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</si>
  <si>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</si>
  <si>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</si>
  <si>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</si>
  <si>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</si>
  <si>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</si>
  <si>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</si>
  <si>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</si>
  <si>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</si>
  <si>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</si>
  <si>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</si>
  <si>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</si>
  <si>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</si>
  <si>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</si>
  <si>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</si>
  <si>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</si>
  <si>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120001</t>
  </si>
  <si>
    <t>元江哈尼族彝族傣族自治县住房和城乡建设局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</si>
  <si>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</si>
  <si>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</si>
  <si>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</si>
  <si>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</si>
  <si>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</si>
  <si>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</si>
  <si>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</si>
  <si>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</si>
  <si>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</si>
  <si>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</si>
  <si>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</si>
  <si>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</si>
  <si>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</si>
  <si>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</si>
  <si>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</si>
  <si>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</si>
  <si>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</si>
  <si>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</si>
  <si>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</si>
  <si>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</si>
  <si>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</si>
  <si>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</si>
  <si>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</si>
  <si>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</si>
  <si>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</si>
  <si>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</si>
  <si>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</si>
  <si>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</si>
  <si>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</si>
  <si>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</si>
  <si>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</si>
  <si>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</si>
  <si>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</si>
  <si>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</si>
  <si>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</si>
  <si>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</si>
  <si>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21201</t>
  </si>
  <si>
    <t>城乡社区管理事务</t>
  </si>
  <si>
    <t>2120101</t>
  </si>
  <si>
    <t>行政运行</t>
  </si>
  <si>
    <t>2120104</t>
  </si>
  <si>
    <t>城管执法</t>
  </si>
  <si>
    <t>21203</t>
  </si>
  <si>
    <t>城乡社区公共设施</t>
  </si>
  <si>
    <t>2120303</t>
  </si>
  <si>
    <t>小城镇基础设施建设</t>
  </si>
  <si>
    <t>21208</t>
  </si>
  <si>
    <t>国有土地使用权出让收入安排的支出</t>
  </si>
  <si>
    <t>2120803</t>
  </si>
  <si>
    <t>城市建设支出</t>
  </si>
  <si>
    <t>2120810</t>
  </si>
  <si>
    <t>棚户区改造支出</t>
  </si>
  <si>
    <t>213</t>
  </si>
  <si>
    <t>农林水支出</t>
  </si>
  <si>
    <t>21398</t>
  </si>
  <si>
    <t>超长期特别国债安排的支出</t>
  </si>
  <si>
    <t>2139899</t>
  </si>
  <si>
    <t>其他农林水支出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</si>
  <si>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</si>
  <si>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</si>
  <si>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</si>
  <si>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</si>
  <si>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</si>
  <si>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</si>
  <si>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</si>
  <si>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</si>
  <si>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</si>
  <si>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</si>
  <si>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</si>
  <si>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</si>
  <si>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</si>
  <si>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</si>
  <si>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</si>
  <si>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</si>
  <si>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</si>
  <si>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</si>
  <si>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</si>
  <si>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</si>
  <si>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</si>
  <si>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</si>
  <si>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</si>
  <si>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</si>
  <si>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</si>
  <si>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</si>
  <si>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</si>
  <si>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</si>
  <si>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</si>
  <si>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</si>
  <si>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</si>
  <si>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</si>
  <si>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</si>
  <si>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</si>
  <si>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</si>
  <si>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</si>
  <si>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</si>
  <si>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</si>
  <si>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</si>
  <si>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</si>
  <si>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</si>
  <si>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</si>
  <si>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</si>
  <si>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</si>
  <si>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</si>
  <si>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</si>
  <si>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</si>
  <si>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</si>
  <si>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</si>
  <si>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</si>
  <si>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530428210000000015330</t>
  </si>
  <si>
    <t>行政人员支出工资</t>
  </si>
  <si>
    <t>30101</t>
  </si>
  <si>
    <t>基本工资</t>
  </si>
  <si>
    <t>30102</t>
  </si>
  <si>
    <t>津贴补贴</t>
  </si>
  <si>
    <t>30103</t>
  </si>
  <si>
    <t>奖金</t>
  </si>
  <si>
    <t>530428210000000015332</t>
  </si>
  <si>
    <t>社会保障缴费</t>
  </si>
  <si>
    <t>30108</t>
  </si>
  <si>
    <t>机关事业单位基本养老保险缴费</t>
  </si>
  <si>
    <t>30110</t>
  </si>
  <si>
    <t>职工基本医疗保险缴费</t>
  </si>
  <si>
    <t>30112</t>
  </si>
  <si>
    <t>其他社会保障缴费</t>
  </si>
  <si>
    <t>530428210000000015333</t>
  </si>
  <si>
    <t>30113</t>
  </si>
  <si>
    <t>530428210000000015337</t>
  </si>
  <si>
    <t>公车购置及运维费</t>
  </si>
  <si>
    <t>30231</t>
  </si>
  <si>
    <t>公务用车运行维护费</t>
  </si>
  <si>
    <t>530428210000000015338</t>
  </si>
  <si>
    <t>行政人员公务交通补贴</t>
  </si>
  <si>
    <t>30239</t>
  </si>
  <si>
    <t>其他交通费用</t>
  </si>
  <si>
    <t>530428210000000015339</t>
  </si>
  <si>
    <t>工会经费</t>
  </si>
  <si>
    <t>30228</t>
  </si>
  <si>
    <t>530428210000000015340</t>
  </si>
  <si>
    <t>一般公用经费</t>
  </si>
  <si>
    <t>30299</t>
  </si>
  <si>
    <t>其他商品和服务支出</t>
  </si>
  <si>
    <t>30201</t>
  </si>
  <si>
    <t>办公费</t>
  </si>
  <si>
    <t>30205</t>
  </si>
  <si>
    <t>水费</t>
  </si>
  <si>
    <t>30207</t>
  </si>
  <si>
    <t>邮电费</t>
  </si>
  <si>
    <t>30206</t>
  </si>
  <si>
    <t>电费</t>
  </si>
  <si>
    <t>30211</t>
  </si>
  <si>
    <t>差旅费</t>
  </si>
  <si>
    <t>530428221100000350570</t>
  </si>
  <si>
    <t>30217</t>
  </si>
  <si>
    <t>530428231100001455259</t>
  </si>
  <si>
    <t>离退休生活补助</t>
  </si>
  <si>
    <t>30305</t>
  </si>
  <si>
    <t>生活补助</t>
  </si>
  <si>
    <t>530428231100001455260</t>
  </si>
  <si>
    <t>综合效能考核奖</t>
  </si>
  <si>
    <t>530428231100001455270</t>
  </si>
  <si>
    <t>福利费</t>
  </si>
  <si>
    <t>30229</t>
  </si>
  <si>
    <t>530428241100002161144</t>
  </si>
  <si>
    <t>编外人员经费</t>
  </si>
  <si>
    <t>30199</t>
  </si>
  <si>
    <t>其他工资福利支出</t>
  </si>
  <si>
    <t>530428241100002199765</t>
  </si>
  <si>
    <t>非税成本项目经费</t>
  </si>
  <si>
    <t>31002</t>
  </si>
  <si>
    <t>办公设备购置</t>
  </si>
  <si>
    <t>530428251100003615519</t>
  </si>
  <si>
    <t>奖励性绩效工资</t>
  </si>
  <si>
    <t>30107</t>
  </si>
  <si>
    <t>绩效工资</t>
  </si>
  <si>
    <t>530428251100003615537</t>
  </si>
  <si>
    <t>事业人员支出工资</t>
  </si>
  <si>
    <t>530428251100003815540</t>
  </si>
  <si>
    <t>2025年办公设备购置经费</t>
  </si>
  <si>
    <t>30902</t>
  </si>
  <si>
    <t>预算05-1表</t>
  </si>
  <si>
    <t>2025年部门项目支出预算表</t>
  </si>
  <si>
    <t>项目分类</t>
  </si>
  <si>
    <t>项目单位</t>
  </si>
  <si>
    <t>经济科目编码</t>
  </si>
  <si>
    <t>本年拨款</t>
  </si>
  <si>
    <t>其中：本次下达</t>
  </si>
  <si>
    <t>偿还2022年元江县城滨江片区棚户区改造项目贷款[省城乡投（国开行）]本息经费</t>
  </si>
  <si>
    <t>313 事业发展类</t>
  </si>
  <si>
    <t>530428221100000522917</t>
  </si>
  <si>
    <t>31005</t>
  </si>
  <si>
    <t>基础设施建设</t>
  </si>
  <si>
    <t>元江县2017年城市棚户区（城中村）改造项目贷款本金专项资金</t>
  </si>
  <si>
    <t>312 民生类</t>
  </si>
  <si>
    <t>530428210000000012027</t>
  </si>
  <si>
    <t>元江县2017年城市棚户区（城中村）改造项目贷款利息经费</t>
  </si>
  <si>
    <t>530428210000000012845</t>
  </si>
  <si>
    <t>元江县滨江路建设项目贷款本金专项资金</t>
  </si>
  <si>
    <t>530428210000000012025</t>
  </si>
  <si>
    <t>元江县滨江路建设项目贷款利息经费</t>
  </si>
  <si>
    <t>530428210000000012768</t>
  </si>
  <si>
    <t>元江县国道213线县城过境段改扩建PPP项目政府可行性缺口补助资金</t>
  </si>
  <si>
    <t>530428210000000012847</t>
  </si>
  <si>
    <t>元江县国道213线县城过境段改扩建项目贷款利息经费</t>
  </si>
  <si>
    <t>530428210000000012024</t>
  </si>
  <si>
    <t>元江县跨江大桥PPP项目政府可行性缺口补助资金</t>
  </si>
  <si>
    <t>530428210000000012848</t>
  </si>
  <si>
    <t>元江县鲁布水库项目回购股权经费</t>
  </si>
  <si>
    <t>530428251100003815000</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</si>
  <si>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</si>
  <si>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</si>
  <si>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</si>
  <si>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</si>
  <si>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</si>
  <si>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</si>
  <si>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</si>
  <si>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</si>
  <si>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</si>
  <si>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</si>
  <si>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</si>
  <si>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</si>
  <si>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1.缓解城市交通压力，促进元江经济实现跨越发展；
2.提高县城道路路网结构的优化升级；
3..完善城市市政公用设施；
4.保障工程顺利施工和工程质量，确保项目的效益如期实现。</t>
  </si>
  <si>
    <t>产出指标</t>
  </si>
  <si>
    <t>数量指标</t>
  </si>
  <si>
    <t>归还贷款利息总额</t>
  </si>
  <si>
    <t>&gt;=</t>
  </si>
  <si>
    <t>73</t>
  </si>
  <si>
    <t>万元</t>
  </si>
  <si>
    <t>定量指标</t>
  </si>
  <si>
    <t>反映归还贷款总额的情况。</t>
  </si>
  <si>
    <t>建设里程完成率</t>
  </si>
  <si>
    <t>100</t>
  </si>
  <si>
    <t>%</t>
  </si>
  <si>
    <t>反映项目建设里程的完成情况。</t>
  </si>
  <si>
    <t>质量指标</t>
  </si>
  <si>
    <t>工程质量验收合格率</t>
  </si>
  <si>
    <t>反映工程质量交工验收应达到合格等级，工程质量验收是否合格，是否符合市政工程质量检验评定标准的情况。</t>
  </si>
  <si>
    <t>效益指标</t>
  </si>
  <si>
    <t>社会效益</t>
  </si>
  <si>
    <t>群众使用道路出行率</t>
  </si>
  <si>
    <t>80</t>
  </si>
  <si>
    <t>反映该路段人、车流量情况。道路出行率=当天人或车流量数/元江县城区人口总数×100%</t>
  </si>
  <si>
    <t>满意度指标</t>
  </si>
  <si>
    <t>服务对象满意度</t>
  </si>
  <si>
    <t>受益群众满意度</t>
  </si>
  <si>
    <t>90</t>
  </si>
  <si>
    <t>调查人群中对设施建设或设施运行的满意度。
受益人群覆盖率=（调查人群中对设施建设或设施运行的人数/问卷调查人数）*100%</t>
  </si>
  <si>
    <t>本工程的建设，将缓解市内交通，拓宽城市骨架，改善城市投资环境，提高城市形象及影响力，为城市的经济建设与发展创造了良好条件，本项目实施具有良好的社会效益及经济效益。</t>
  </si>
  <si>
    <t>项目总长</t>
  </si>
  <si>
    <t>=</t>
  </si>
  <si>
    <t>481</t>
  </si>
  <si>
    <t>米</t>
  </si>
  <si>
    <t>指标值应为绝对值（如：具体数量），指标为实际贷款金额，用以反映和考核项目产出数量目标的实现程度。</t>
  </si>
  <si>
    <t>项目宽度</t>
  </si>
  <si>
    <t>37.51</t>
  </si>
  <si>
    <t>项目验收合格率</t>
  </si>
  <si>
    <t>95</t>
  </si>
  <si>
    <t>反映项目验收情况。
竣工验收合格率=（验收合格单元工程数量/完工单元工程总数）×100%。</t>
  </si>
  <si>
    <t>时效指标</t>
  </si>
  <si>
    <t>项目完工及时率</t>
  </si>
  <si>
    <t>指标值应为相对值（百分比），指标等于及时拨付款项金额/计划拨付款项金额，用以反映和考核项目产出时效目标的实现程度。</t>
  </si>
  <si>
    <t>综合利用率</t>
  </si>
  <si>
    <t>反映项目实施后设施设备的综合利用程度间接反映对社会发展所带来的影响情况。</t>
  </si>
  <si>
    <t>可持续影响</t>
  </si>
  <si>
    <t>使用年限</t>
  </si>
  <si>
    <t>长期</t>
  </si>
  <si>
    <t>期</t>
  </si>
  <si>
    <t>反映项目实施对可持续发展所带来的直接或间接影响情况。（此项指标为设置项目支出指标时非必须性要素，可根据项目实际并结合绩效目标设立情况有选择的进行设置）</t>
  </si>
  <si>
    <t>受益对象满意度</t>
  </si>
  <si>
    <t>定性指标</t>
  </si>
  <si>
    <t>1、本项目的建设符合国家及地方关于棚户区改造的相关政策。
2、本项目的建设将改善本项目改造范围内群众的居住环境，提高搬迁群众的生活品质。
3、项目的建设对改善棚户区群众生活环境，促进社会和谐稳定，提升城市形象，加快区域城镇化进程，完成脱贫攻坚任务等方面有着重要的意义。</t>
  </si>
  <si>
    <t>本次偿还贷款本息金额</t>
  </si>
  <si>
    <t>3570</t>
  </si>
  <si>
    <t>反映获偿还贷款资金的情况，也适用补贴、资助等形式的补助</t>
  </si>
  <si>
    <t>反映获补助项目验收情况。
获补项目验收率=抽检符合标准的补助对象数/抽检实际补助对象数*100%</t>
  </si>
  <si>
    <t>项目开工及时率</t>
  </si>
  <si>
    <t>反映项目开工止标完成的情况。
开工目标完成率=在时限内开工完成/应发放资金*100%</t>
  </si>
  <si>
    <t>群众居住条件是否改善</t>
  </si>
  <si>
    <t>是</t>
  </si>
  <si>
    <t>是/否</t>
  </si>
  <si>
    <t>反映群众居住条件改善效果情况</t>
  </si>
  <si>
    <t>反映获补助受益对象的满意程度</t>
  </si>
  <si>
    <t>1.改善棚户区群众生产生活环境；
2.积极稳妥地推进城中村改造，切实改善城中村居民的居住环境，使更多群众共享改革和城市发展成果。
3.改善滨江片区居民居住条件，加快推进城中村棚户区改造，改善民生，加快城市建设。</t>
  </si>
  <si>
    <t>本年应还贷款利息总额</t>
  </si>
  <si>
    <t>2047</t>
  </si>
  <si>
    <t>反映归还贷款利息的情况。</t>
  </si>
  <si>
    <t>保障户数</t>
  </si>
  <si>
    <t>657</t>
  </si>
  <si>
    <t>户</t>
  </si>
  <si>
    <t>反映项目涉及改造房屋户数。</t>
  </si>
  <si>
    <t>改造房屋完成率</t>
  </si>
  <si>
    <t>反映改造房屋完成的情况。</t>
  </si>
  <si>
    <t>贷款及时支付率</t>
  </si>
  <si>
    <t>反映归还贷款利息及时情况。</t>
  </si>
  <si>
    <t>居住环境改善率</t>
  </si>
  <si>
    <t>反映2017城中村棚改片区居住环境改善的情况，改善率=已改善数/应改善总数*100%</t>
  </si>
  <si>
    <t>保障对象满意度</t>
  </si>
  <si>
    <t>反映棚改改造住户满意度情况</t>
  </si>
  <si>
    <t>2025年完成0.5万元股权回购资金兑付</t>
  </si>
  <si>
    <t>兑付金额</t>
  </si>
  <si>
    <t>5000</t>
  </si>
  <si>
    <t>反映兑付资金总额的情况</t>
  </si>
  <si>
    <t>资金兑付率</t>
  </si>
  <si>
    <t>98</t>
  </si>
  <si>
    <t>反映资金兑付比例</t>
  </si>
  <si>
    <t>资金兑付及时率</t>
  </si>
  <si>
    <t>反映资金兑付及时情况。</t>
  </si>
  <si>
    <t>反映项目覆盖区内人民生活水平改善情况</t>
  </si>
  <si>
    <t>反映项目覆盖区群众满意度情况</t>
  </si>
  <si>
    <t>1.改善人居环境、完善城市功能，打造人与自然和谐相处。
2.加快城乡统策发展，推进县域经济快速发展具有重要意义。
3.对沿线“一线三片多点”的建设体现元江民族多样文化多元的特点；打造元江旅游名片，通过沿线景观吸引游客资源，带动整个城市经济发展；通过景观绿地的建设，提高城市绿化覆盖率，改善人居环境；通过景观防洪驳岸的设计，将城市防洪能力由5年一遇提高到20年一遇，在雨水充足的季节能保障人民生命财产安全。</t>
  </si>
  <si>
    <t>619</t>
  </si>
  <si>
    <t>反映归还贷款利息总额的情况。</t>
  </si>
  <si>
    <t>1.改善元江县整个城市的交通环境，完善城市道路交通网络，提高通行能力，缓解周边相关道路的交通压力；推动文明城市建设和城区经济发展。 
2.土地综合开发利用和增值，本工程的建设可带动道路两侧城区的改造、土地开发和增值。 
3.改善城区投资环境，提高地块价值，吸引外资。 
4.美化城市环境，提高城市整体形象。 
5.拓宽了城市骨架，扩大城市的规模。</t>
  </si>
  <si>
    <t>建设面积</t>
  </si>
  <si>
    <t>188403.6</t>
  </si>
  <si>
    <t>建设长度</t>
  </si>
  <si>
    <t>4231.302</t>
  </si>
  <si>
    <t>指标值应为绝对值（如：具体数量），指标为实际贷款金额，用以反映和考核项目产出数量目</t>
  </si>
  <si>
    <t>85</t>
  </si>
  <si>
    <t>指标值应为相对值（百分比），指标等于（本年市场占有率-上年市场占有率），用以反映项目实施对社会发展所带来的直接或间接影响情况。（此项指标为设置项目支出指标时非必须性要素，可根据项目实际并结合绩效目标设立情况有选择的进行设置）</t>
  </si>
  <si>
    <t>1.改善人居环境、完善城市功能，打造人与自然和谐相处、经济社会与资源环境协调发展的热带滨江城市的重要举措，对加快城乡统策发展；
2.打造元江旅游名片，通过沿线景观吸引游客资源，带动整个城市经济发展；
3.通过景观绿地的建设，提高城市绿化覆盖率，改善人居环境；通过景观防洪驳岸的设计，将城市防洪能力由5年一遇提高到20年一遇，在雨水充足的季节能保障人民生命财产安全；
4.保障元江县滨江路建设项目顺利完工。</t>
  </si>
  <si>
    <t>归还贷款本金总额</t>
  </si>
  <si>
    <t>4406</t>
  </si>
  <si>
    <t>反映项目开工的及时情况。</t>
  </si>
  <si>
    <t>1.切实改善城中村居民的居住环境，使更多群众共享改革和城市发展成果。
2.加快推进城中村棚户区改造，改善民生，加快城市建设。</t>
  </si>
  <si>
    <t>年本应还贷款本金总额</t>
  </si>
  <si>
    <t>3275</t>
  </si>
  <si>
    <t>反映归还贷款本金的情况。</t>
  </si>
  <si>
    <t>反映项目涉及改造房屋 户数。</t>
  </si>
  <si>
    <t>棚改完成率</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</si>
  <si>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</si>
  <si>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</si>
  <si>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</si>
  <si>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</si>
  <si>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</si>
  <si>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</si>
  <si>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</si>
  <si>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</si>
  <si>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</si>
  <si>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</si>
  <si>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</si>
  <si>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</si>
  <si>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</si>
  <si>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</si>
  <si>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</si>
  <si>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立式空调</t>
  </si>
  <si>
    <t>台</t>
  </si>
  <si>
    <t>台式电脑</t>
  </si>
  <si>
    <t>办公打印复印纸张</t>
  </si>
  <si>
    <t>件</t>
  </si>
  <si>
    <t>悬挂式空调</t>
  </si>
  <si>
    <t>机动车辆保险费</t>
  </si>
  <si>
    <t>年</t>
  </si>
  <si>
    <t>车辆维修和保养服务</t>
  </si>
  <si>
    <t>次</t>
  </si>
  <si>
    <t>车辆加油费</t>
  </si>
  <si>
    <t>升</t>
  </si>
  <si>
    <t>预算08表</t>
  </si>
  <si>
    <t>2025年部门政府购买服务预算表</t>
  </si>
  <si>
    <t>政府购买服务项目</t>
  </si>
  <si>
    <t>政府购买服务目录</t>
  </si>
  <si>
    <t>政府购买服务指导性目录代码</t>
  </si>
  <si>
    <t>A1101 公共设施管理服务</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</si>
  <si>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</si>
  <si>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</si>
  <si>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</si>
  <si>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</si>
  <si>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</si>
  <si>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</si>
  <si>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</si>
  <si>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</si>
  <si>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</si>
  <si>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</si>
  <si>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</si>
  <si>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</si>
  <si>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</si>
  <si>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</si>
  <si>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</si>
  <si>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</si>
  <si>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</si>
  <si>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</si>
  <si>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备注：元江哈尼族彝族傣族自治县住房和城乡建设局无对下转移支付预算，故对下转移支付预算表无数据。</t>
  </si>
  <si>
    <t>预算09-2表</t>
  </si>
  <si>
    <t>2025年对下转移支付绩效目标表</t>
  </si>
  <si>
    <t>备注：元江哈尼族彝族傣族自治县住房和城乡建设局无下转移支付绩效目标，故转移支付绩效目标表无数据</t>
  </si>
  <si>
    <t>预算10表</t>
  </si>
  <si>
    <t>2025年新增资产配置表</t>
  </si>
  <si>
    <t>单位名称:元江哈尼族彝族傣族自治县住房和城乡建设局</t>
  </si>
  <si>
    <t>资产类别</t>
  </si>
  <si>
    <t>资产分类代码.名称</t>
  </si>
  <si>
    <t>资产名称</t>
  </si>
  <si>
    <t>财政部门批复数（元）</t>
  </si>
  <si>
    <t>单价</t>
  </si>
  <si>
    <t>金额</t>
  </si>
  <si>
    <t>设备</t>
  </si>
  <si>
    <t>预算11表</t>
  </si>
  <si>
    <t>2025年上级补助项目支出预算表</t>
  </si>
  <si>
    <t>上级补助</t>
  </si>
  <si>
    <t>备注：元江哈尼族彝族傣族自治县住房和城乡建设局无上级补助项目支出，故上级补助项目支出表无数据。</t>
  </si>
  <si>
    <t>预算12表</t>
  </si>
  <si>
    <t>2025年部门项目支出中期规划预算表</t>
  </si>
  <si>
    <t>项目级次</t>
  </si>
  <si>
    <t>本级</t>
  </si>
  <si>
    <t>备注：元江哈尼族彝族傣族自治县住房和城乡建设局无部门项目支出中期规划预算，故部门项目支出中期规划预算表无数据</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</si>
</sst>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hh:mm:ss"/>
    <numFmt numFmtId="180" formatCode="#,##0.00;\-#,##0.00;;@"/>
  </numFmts>
  <fonts count="38">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11"/>
      <color rgb="FF000000"/>
      <name val="宋体"/>
      <charset val="1"/>
    </font>
    <font>
      <sz val="11"/>
      <name val="SimSun"/>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8"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10"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177" fontId="3" fillId="0" borderId="1">
      <alignment horizontal="righ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18"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176" fontId="3" fillId="0" borderId="1">
      <alignment horizontal="right" vertical="center"/>
    </xf>
    <xf numFmtId="0" fontId="24" fillId="0" borderId="0" applyNumberFormat="0" applyFill="0" applyBorder="0" applyAlignment="0" applyProtection="0">
      <alignment vertical="center"/>
    </xf>
    <xf numFmtId="0" fontId="18" fillId="7" borderId="11"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2" applyNumberFormat="0" applyFill="0" applyAlignment="0" applyProtection="0">
      <alignment vertical="center"/>
    </xf>
    <xf numFmtId="0" fontId="30" fillId="0" borderId="12" applyNumberFormat="0" applyFill="0" applyAlignment="0" applyProtection="0">
      <alignment vertical="center"/>
    </xf>
    <xf numFmtId="0" fontId="22" fillId="9" borderId="0" applyNumberFormat="0" applyBorder="0" applyAlignment="0" applyProtection="0">
      <alignment vertical="center"/>
    </xf>
    <xf numFmtId="0" fontId="25" fillId="0" borderId="13" applyNumberFormat="0" applyFill="0" applyAlignment="0" applyProtection="0">
      <alignment vertical="center"/>
    </xf>
    <xf numFmtId="0" fontId="22" fillId="10" borderId="0" applyNumberFormat="0" applyBorder="0" applyAlignment="0" applyProtection="0">
      <alignment vertical="center"/>
    </xf>
    <xf numFmtId="0" fontId="31" fillId="11" borderId="14" applyNumberFormat="0" applyAlignment="0" applyProtection="0">
      <alignment vertical="center"/>
    </xf>
    <xf numFmtId="0" fontId="32" fillId="11" borderId="10" applyNumberFormat="0" applyAlignment="0" applyProtection="0">
      <alignment vertical="center"/>
    </xf>
    <xf numFmtId="0" fontId="33" fillId="12" borderId="15"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10" fontId="3" fillId="0" borderId="1">
      <alignment horizontal="righ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180" fontId="3" fillId="0" borderId="1">
      <alignment horizontal="right" vertical="center"/>
    </xf>
    <xf numFmtId="49" fontId="3" fillId="0" borderId="1">
      <alignment horizontal="left" vertical="center" wrapText="1"/>
    </xf>
    <xf numFmtId="180" fontId="3" fillId="0" borderId="1">
      <alignment horizontal="right" vertical="center"/>
    </xf>
    <xf numFmtId="179" fontId="3" fillId="0" borderId="1">
      <alignment horizontal="right" vertical="center"/>
    </xf>
    <xf numFmtId="178" fontId="3" fillId="0" borderId="1">
      <alignment horizontal="right" vertical="center"/>
    </xf>
    <xf numFmtId="0" fontId="3" fillId="0" borderId="0">
      <alignment vertical="top"/>
      <protection locked="0"/>
    </xf>
  </cellStyleXfs>
  <cellXfs count="8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80"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80"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0" fontId="10" fillId="0" borderId="1" xfId="57" applyFont="1" applyFill="1" applyBorder="1" applyAlignment="1" applyProtection="1">
      <alignment horizontal="center" vertical="center" wrapText="1"/>
    </xf>
    <xf numFmtId="49" fontId="3" fillId="0" borderId="1" xfId="53" applyNumberFormat="1" applyFont="1" applyBorder="1">
      <alignment horizontal="left" vertical="center" wrapText="1"/>
    </xf>
    <xf numFmtId="180" fontId="3" fillId="0" borderId="1" xfId="53" applyNumberFormat="1" applyFont="1" applyBorder="1" applyAlignment="1">
      <alignment horizontal="center" vertical="center" wrapText="1"/>
    </xf>
    <xf numFmtId="49" fontId="11" fillId="0" borderId="1" xfId="53" applyNumberFormat="1" applyFont="1" applyBorder="1" applyAlignment="1">
      <alignment horizontal="center" vertical="center" wrapText="1"/>
    </xf>
    <xf numFmtId="43" fontId="11" fillId="0" borderId="1" xfId="53" applyNumberFormat="1" applyFont="1" applyBorder="1" applyAlignment="1">
      <alignment horizontal="center" vertical="center" wrapText="1"/>
    </xf>
    <xf numFmtId="180" fontId="3" fillId="0" borderId="1" xfId="0" applyNumberFormat="1" applyFont="1" applyBorder="1" applyAlignment="1">
      <alignment horizontal="right" vertical="center" wrapText="1"/>
    </xf>
    <xf numFmtId="49" fontId="8" fillId="0" borderId="1" xfId="53" applyNumberFormat="1" applyFont="1" applyBorder="1" applyAlignment="1">
      <alignment horizontal="center" vertical="center" wrapText="1"/>
    </xf>
    <xf numFmtId="49" fontId="8" fillId="0" borderId="1" xfId="0" applyNumberFormat="1" applyFont="1" applyFill="1" applyBorder="1" applyAlignment="1">
      <alignment horizontal="left" vertical="center" wrapText="1"/>
    </xf>
    <xf numFmtId="43" fontId="11" fillId="0" borderId="1" xfId="53" applyNumberFormat="1" applyFont="1" applyBorder="1" applyAlignment="1">
      <alignment horizontal="right" vertical="center" wrapText="1"/>
    </xf>
    <xf numFmtId="49" fontId="9" fillId="0" borderId="0" xfId="53" applyNumberFormat="1" applyFont="1" applyBorder="1" applyAlignment="1">
      <alignment horizontal="center" vertical="center" wrapText="1"/>
    </xf>
    <xf numFmtId="0" fontId="12" fillId="0" borderId="0" xfId="0" applyFont="1" applyBorder="1" applyAlignment="1">
      <alignment horizontal="center" vertical="center"/>
    </xf>
    <xf numFmtId="49" fontId="3" fillId="0" borderId="2" xfId="53" applyNumberFormat="1" applyFont="1" applyBorder="1" applyAlignment="1">
      <alignment horizontal="left" vertical="center" wrapText="1"/>
    </xf>
    <xf numFmtId="49" fontId="3" fillId="0" borderId="3" xfId="53" applyNumberFormat="1" applyFont="1" applyBorder="1" applyAlignment="1">
      <alignment horizontal="left" vertical="center" wrapText="1"/>
    </xf>
    <xf numFmtId="49" fontId="3" fillId="0" borderId="4" xfId="53" applyNumberFormat="1" applyFont="1" applyBorder="1" applyAlignment="1">
      <alignment horizontal="left" vertical="center" wrapText="1"/>
    </xf>
    <xf numFmtId="49" fontId="3" fillId="0" borderId="0" xfId="53" applyNumberFormat="1" applyFont="1" applyBorder="1" applyAlignment="1">
      <alignment horizontal="center" vertical="center" wrapText="1"/>
    </xf>
    <xf numFmtId="49" fontId="5" fillId="0" borderId="5" xfId="53" applyNumberFormat="1" applyFont="1" applyBorder="1" applyAlignment="1">
      <alignment horizontal="center" vertical="center" wrapText="1"/>
    </xf>
    <xf numFmtId="49" fontId="3" fillId="0" borderId="5" xfId="53" applyNumberFormat="1" applyFont="1" applyBorder="1">
      <alignment horizontal="left" vertical="center" wrapText="1"/>
    </xf>
    <xf numFmtId="49" fontId="7"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49" fontId="3" fillId="0" borderId="5"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8" fontId="3" fillId="0" borderId="1" xfId="56" applyNumberFormat="1" applyFont="1" applyBorder="1" applyAlignment="1">
      <alignment horizontal="center" vertical="center" wrapText="1"/>
    </xf>
    <xf numFmtId="49" fontId="3" fillId="0" borderId="1" xfId="53" applyNumberFormat="1" applyFont="1" applyBorder="1" applyAlignment="1">
      <alignment horizontal="center" vertical="center" wrapText="1"/>
    </xf>
    <xf numFmtId="178" fontId="7" fillId="0" borderId="1" xfId="56" applyNumberFormat="1" applyFont="1" applyBorder="1" applyAlignment="1">
      <alignment horizontal="center" vertical="center" wrapText="1"/>
    </xf>
    <xf numFmtId="49" fontId="13"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80" fontId="3" fillId="0" borderId="1" xfId="53" applyNumberFormat="1" applyFont="1" applyBorder="1" applyAlignment="1">
      <alignment horizontal="right" vertical="center" wrapText="1"/>
    </xf>
    <xf numFmtId="49" fontId="14" fillId="0" borderId="0" xfId="53" applyNumberFormat="1" applyFont="1" applyBorder="1" applyAlignment="1">
      <alignment horizontal="center" vertical="center" wrapText="1"/>
    </xf>
    <xf numFmtId="178"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80"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80" fontId="3" fillId="0" borderId="1" xfId="0" applyNumberFormat="1" applyFont="1" applyBorder="1" applyAlignment="1">
      <alignment horizontal="left" vertical="center" wrapText="1"/>
    </xf>
    <xf numFmtId="180" fontId="3" fillId="0" borderId="1" xfId="53" applyNumberFormat="1" applyFont="1" applyBorder="1">
      <alignment horizontal="left" vertical="center" wrapText="1"/>
    </xf>
    <xf numFmtId="49" fontId="3" fillId="0" borderId="1" xfId="53" applyNumberFormat="1" applyFont="1" applyBorder="1" applyAlignment="1">
      <alignment horizontal="left" vertical="center" wrapText="1"/>
    </xf>
    <xf numFmtId="0" fontId="14" fillId="0" borderId="0" xfId="0" applyFont="1" applyAlignment="1">
      <alignment horizontal="center" vertical="center"/>
    </xf>
    <xf numFmtId="0" fontId="8"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0" xfId="0" applyFont="1" applyAlignment="1">
      <alignment horizontal="center" vertical="center"/>
    </xf>
    <xf numFmtId="0" fontId="3" fillId="0" borderId="7" xfId="0" applyFont="1" applyBorder="1" applyAlignment="1">
      <alignment horizontal="left" vertical="center"/>
    </xf>
    <xf numFmtId="0" fontId="13" fillId="0" borderId="7" xfId="0" applyFont="1" applyBorder="1" applyAlignment="1">
      <alignment horizontal="center" vertical="center"/>
    </xf>
    <xf numFmtId="180"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8" fillId="0" borderId="6" xfId="0" applyFont="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3" fillId="0" borderId="7" xfId="0" applyFont="1" applyBorder="1" applyAlignment="1">
      <alignment horizontal="left" vertical="center"/>
    </xf>
    <xf numFmtId="0" fontId="13"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B23" sqref="B23"/>
    </sheetView>
  </sheetViews>
  <sheetFormatPr defaultColWidth="8.85" defaultRowHeight="15" customHeight="1" outlineLevelCol="3"/>
  <cols>
    <col min="1" max="1" width="35.7083333333333" customWidth="1"/>
    <col min="2" max="2" width="21.375" customWidth="1"/>
    <col min="3" max="3" width="25.625" customWidth="1"/>
    <col min="4"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"单位名称："&amp;"元江哈尼族彝族傣族自治县住房和城乡建设局"</f>
        <v>单位名称：元江哈尼族彝族傣族自治县住房和城乡建设局</v>
      </c>
      <c r="B4" s="5"/>
      <c r="C4" s="7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8096075.34</v>
      </c>
      <c r="C8" s="15" t="str">
        <f>"一"&amp;"、"&amp;"社会保障和就业支出"</f>
        <v>一、社会保障和就业支出</v>
      </c>
      <c r="D8" s="17">
        <v>1397000.32</v>
      </c>
    </row>
    <row r="9" ht="22.5" customHeight="1" spans="1:4">
      <c r="A9" s="15" t="s">
        <v>9</v>
      </c>
      <c r="B9" s="17">
        <v>159905000</v>
      </c>
      <c r="C9" s="15" t="str">
        <f>"二"&amp;"、"&amp;"卫生健康支出"</f>
        <v>二、卫生健康支出</v>
      </c>
      <c r="D9" s="17">
        <v>405523.18</v>
      </c>
    </row>
    <row r="10" ht="22.5" customHeight="1" spans="1:4">
      <c r="A10" s="15" t="s">
        <v>10</v>
      </c>
      <c r="B10" s="17"/>
      <c r="C10" s="15" t="str">
        <f>"三"&amp;"、"&amp;"城乡社区支出"</f>
        <v>三、城乡社区支出</v>
      </c>
      <c r="D10" s="17">
        <v>165667003.84</v>
      </c>
    </row>
    <row r="11" ht="22.5" customHeight="1" spans="1:4">
      <c r="A11" s="15" t="s">
        <v>11</v>
      </c>
      <c r="B11" s="17"/>
      <c r="C11" s="15" t="str">
        <f>"四"&amp;"、"&amp;"农林水支出"</f>
        <v>四、农林水支出</v>
      </c>
      <c r="D11" s="17">
        <v>5000</v>
      </c>
    </row>
    <row r="12" ht="22.5" customHeight="1" spans="1:4">
      <c r="A12" s="15" t="s">
        <v>12</v>
      </c>
      <c r="B12" s="17"/>
      <c r="C12" s="15" t="str">
        <f>"五"&amp;"、"&amp;"住房保障支出"</f>
        <v>五、住房保障支出</v>
      </c>
      <c r="D12" s="17">
        <v>526548</v>
      </c>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78" t="s">
        <v>16</v>
      </c>
      <c r="B16" s="17"/>
      <c r="C16" s="81"/>
      <c r="D16" s="17"/>
    </row>
    <row r="17" ht="22.5" customHeight="1" spans="1:4">
      <c r="A17" s="78" t="s">
        <v>17</v>
      </c>
      <c r="B17" s="17"/>
      <c r="C17" s="81"/>
      <c r="D17" s="17"/>
    </row>
    <row r="18" ht="22.5" customHeight="1" spans="1:4">
      <c r="A18" s="78"/>
      <c r="B18" s="17"/>
      <c r="C18" s="81"/>
      <c r="D18" s="17"/>
    </row>
    <row r="19" ht="22.5" customHeight="1" spans="1:4">
      <c r="A19" s="79" t="s">
        <v>18</v>
      </c>
      <c r="B19" s="80">
        <v>168001075.34</v>
      </c>
      <c r="C19" s="81" t="s">
        <v>19</v>
      </c>
      <c r="D19" s="80">
        <v>168001075.34</v>
      </c>
    </row>
    <row r="20" ht="22.5" customHeight="1" spans="1:4">
      <c r="A20" s="87" t="s">
        <v>20</v>
      </c>
      <c r="B20" s="17"/>
      <c r="C20" s="88" t="s">
        <v>21</v>
      </c>
      <c r="D20" s="61"/>
    </row>
    <row r="21" ht="22.5" customHeight="1" spans="1:4">
      <c r="A21" s="78" t="s">
        <v>22</v>
      </c>
      <c r="B21" s="80"/>
      <c r="C21" s="78" t="s">
        <v>22</v>
      </c>
      <c r="D21" s="80"/>
    </row>
    <row r="22" ht="22.5" customHeight="1" spans="1:4">
      <c r="A22" s="78" t="s">
        <v>23</v>
      </c>
      <c r="B22" s="80"/>
      <c r="C22" s="78" t="s">
        <v>23</v>
      </c>
      <c r="D22" s="80"/>
    </row>
    <row r="23" ht="22.5" customHeight="1" spans="1:4">
      <c r="A23" s="79" t="s">
        <v>24</v>
      </c>
      <c r="B23" s="80">
        <v>168001075.34</v>
      </c>
      <c r="C23" s="81" t="s">
        <v>25</v>
      </c>
      <c r="D23" s="80">
        <v>168001075.34</v>
      </c>
    </row>
  </sheetData>
  <mergeCells count="8">
    <mergeCell ref="A3:D3"/>
    <mergeCell ref="A4:B4"/>
    <mergeCell ref="A5:B5"/>
    <mergeCell ref="C5:D5"/>
    <mergeCell ref="A6:A7"/>
    <mergeCell ref="B6:B7"/>
    <mergeCell ref="C6:C7"/>
    <mergeCell ref="D6:D7"/>
  </mergeCells>
  <pageMargins left="0.751388888888889" right="0.751388888888889" top="0.60625" bottom="0.60625" header="0.5" footer="0.5"/>
  <pageSetup paperSize="1"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L24" sqref="L24"/>
    </sheetView>
  </sheetViews>
  <sheetFormatPr defaultColWidth="8.85" defaultRowHeight="15" customHeight="1"/>
  <cols>
    <col min="1" max="1" width="6.25" customWidth="1"/>
    <col min="2" max="2" width="29.9833333333333" customWidth="1"/>
    <col min="3" max="3" width="13.5" customWidth="1"/>
    <col min="4" max="4" width="12" customWidth="1"/>
    <col min="5" max="5" width="12.75" customWidth="1"/>
    <col min="6" max="6" width="13.625" customWidth="1"/>
    <col min="7" max="7" width="6.5" customWidth="1"/>
    <col min="8" max="8" width="6.875" customWidth="1"/>
    <col min="9" max="19" width="7.25833333333333"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26</v>
      </c>
    </row>
    <row r="3" ht="37.5" customHeight="1" spans="1:19">
      <c r="A3" s="4" t="s">
        <v>27</v>
      </c>
      <c r="B3" s="4"/>
      <c r="C3" s="4"/>
      <c r="D3" s="4"/>
      <c r="E3" s="4"/>
      <c r="F3" s="4"/>
      <c r="G3" s="4"/>
      <c r="H3" s="4"/>
      <c r="I3" s="4"/>
      <c r="J3" s="4"/>
      <c r="K3" s="4"/>
      <c r="L3" s="4"/>
      <c r="M3" s="4"/>
      <c r="N3" s="4"/>
      <c r="O3" s="4"/>
      <c r="P3" s="4"/>
      <c r="Q3" s="4"/>
      <c r="R3" s="4"/>
      <c r="S3" s="4"/>
    </row>
    <row r="4" ht="18.75" customHeight="1" spans="1:19">
      <c r="A4" s="5" t="str">
        <f>"单位名称："&amp;"元江哈尼族彝族傣族自治县住房和城乡建设局"</f>
        <v>单位名称：元江哈尼族彝族傣族自治县住房和城乡建设局</v>
      </c>
      <c r="B4" s="5"/>
      <c r="C4" s="5"/>
      <c r="D4" s="5"/>
      <c r="E4" s="67"/>
      <c r="F4" s="67"/>
      <c r="G4" s="67"/>
      <c r="H4" s="67"/>
      <c r="I4" s="6"/>
      <c r="J4" s="6"/>
      <c r="K4" s="6"/>
      <c r="L4" s="6"/>
      <c r="M4" s="6"/>
      <c r="N4" s="6"/>
      <c r="O4" s="6"/>
      <c r="P4" s="6"/>
      <c r="Q4" s="6"/>
      <c r="R4" s="6"/>
      <c r="S4" s="6" t="s">
        <v>28</v>
      </c>
    </row>
    <row r="5" ht="18.75" customHeight="1" spans="1:19">
      <c r="A5" s="13" t="s">
        <v>29</v>
      </c>
      <c r="B5" s="82" t="s">
        <v>30</v>
      </c>
      <c r="C5" s="82" t="s">
        <v>31</v>
      </c>
      <c r="D5" s="82" t="s">
        <v>32</v>
      </c>
      <c r="E5" s="82"/>
      <c r="F5" s="82"/>
      <c r="G5" s="82"/>
      <c r="H5" s="82"/>
      <c r="I5" s="82"/>
      <c r="J5" s="85"/>
      <c r="K5" s="85"/>
      <c r="L5" s="85"/>
      <c r="M5" s="85"/>
      <c r="N5" s="85"/>
      <c r="O5" s="82" t="s">
        <v>20</v>
      </c>
      <c r="P5" s="82"/>
      <c r="Q5" s="82"/>
      <c r="R5" s="82"/>
      <c r="S5" s="82"/>
    </row>
    <row r="6" ht="18.75" customHeight="1" spans="1:19">
      <c r="A6" s="13"/>
      <c r="B6" s="82"/>
      <c r="C6" s="82"/>
      <c r="D6" s="83" t="s">
        <v>33</v>
      </c>
      <c r="E6" s="83" t="s">
        <v>34</v>
      </c>
      <c r="F6" s="83" t="s">
        <v>35</v>
      </c>
      <c r="G6" s="83" t="s">
        <v>36</v>
      </c>
      <c r="H6" s="83" t="s">
        <v>37</v>
      </c>
      <c r="I6" s="83" t="s">
        <v>38</v>
      </c>
      <c r="J6" s="86"/>
      <c r="K6" s="86"/>
      <c r="L6" s="86"/>
      <c r="M6" s="86"/>
      <c r="N6" s="86"/>
      <c r="O6" s="83" t="s">
        <v>33</v>
      </c>
      <c r="P6" s="83" t="s">
        <v>34</v>
      </c>
      <c r="Q6" s="83" t="s">
        <v>35</v>
      </c>
      <c r="R6" s="83" t="s">
        <v>36</v>
      </c>
      <c r="S6" s="83" t="s">
        <v>39</v>
      </c>
    </row>
    <row r="7" ht="43" customHeight="1" spans="1:19">
      <c r="A7" s="13"/>
      <c r="B7" s="82"/>
      <c r="C7" s="82"/>
      <c r="D7" s="83"/>
      <c r="E7" s="83"/>
      <c r="F7" s="83"/>
      <c r="G7" s="83"/>
      <c r="H7" s="83"/>
      <c r="I7" s="83" t="s">
        <v>33</v>
      </c>
      <c r="J7" s="83" t="s">
        <v>40</v>
      </c>
      <c r="K7" s="83" t="s">
        <v>41</v>
      </c>
      <c r="L7" s="83" t="s">
        <v>42</v>
      </c>
      <c r="M7" s="83" t="s">
        <v>43</v>
      </c>
      <c r="N7" s="83" t="s">
        <v>44</v>
      </c>
      <c r="O7" s="83"/>
      <c r="P7" s="83"/>
      <c r="Q7" s="83"/>
      <c r="R7" s="83"/>
      <c r="S7" s="83"/>
    </row>
    <row r="8" ht="18.75" customHeight="1" spans="1:19">
      <c r="A8" s="84" t="s">
        <v>45</v>
      </c>
      <c r="B8" s="14" t="s">
        <v>46</v>
      </c>
      <c r="C8" s="14" t="s">
        <v>47</v>
      </c>
      <c r="D8" s="14" t="s">
        <v>48</v>
      </c>
      <c r="E8" s="84" t="s">
        <v>49</v>
      </c>
      <c r="F8" s="14" t="s">
        <v>50</v>
      </c>
      <c r="G8" s="14" t="s">
        <v>51</v>
      </c>
      <c r="H8" s="84" t="s">
        <v>52</v>
      </c>
      <c r="I8" s="14" t="s">
        <v>53</v>
      </c>
      <c r="J8" s="14">
        <v>10</v>
      </c>
      <c r="K8" s="14">
        <v>11</v>
      </c>
      <c r="L8" s="14">
        <v>12</v>
      </c>
      <c r="M8" s="14">
        <v>13</v>
      </c>
      <c r="N8" s="14">
        <v>14</v>
      </c>
      <c r="O8" s="14">
        <v>15</v>
      </c>
      <c r="P8" s="14">
        <v>16</v>
      </c>
      <c r="Q8" s="14">
        <v>17</v>
      </c>
      <c r="R8" s="14">
        <v>18</v>
      </c>
      <c r="S8" s="14">
        <v>19</v>
      </c>
    </row>
    <row r="9" ht="37" customHeight="1" spans="1:19">
      <c r="A9" s="16" t="s">
        <v>54</v>
      </c>
      <c r="B9" s="16" t="s">
        <v>55</v>
      </c>
      <c r="C9" s="17">
        <v>168001075.34</v>
      </c>
      <c r="D9" s="17">
        <v>168001075.34</v>
      </c>
      <c r="E9" s="17">
        <v>8096075.34</v>
      </c>
      <c r="F9" s="17">
        <v>159905000</v>
      </c>
      <c r="G9" s="17"/>
      <c r="H9" s="17"/>
      <c r="I9" s="17"/>
      <c r="J9" s="17"/>
      <c r="K9" s="17"/>
      <c r="L9" s="17"/>
      <c r="M9" s="17"/>
      <c r="N9" s="17"/>
      <c r="O9" s="17"/>
      <c r="P9" s="17"/>
      <c r="Q9" s="17"/>
      <c r="R9" s="17"/>
      <c r="S9" s="17"/>
    </row>
    <row r="10" ht="20.25" customHeight="1" spans="1:19">
      <c r="A10" s="60" t="s">
        <v>31</v>
      </c>
      <c r="B10" s="60"/>
      <c r="C10" s="17">
        <v>168001075.34</v>
      </c>
      <c r="D10" s="17">
        <v>168001075.34</v>
      </c>
      <c r="E10" s="17">
        <v>8096075.34</v>
      </c>
      <c r="F10" s="17">
        <v>159905000</v>
      </c>
      <c r="G10" s="17"/>
      <c r="H10" s="17"/>
      <c r="I10" s="17"/>
      <c r="J10" s="17"/>
      <c r="K10" s="17"/>
      <c r="L10" s="17"/>
      <c r="M10" s="17"/>
      <c r="N10" s="17"/>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161111111111111" right="0.161111111111111" top="1" bottom="1" header="0.5" footer="0.5"/>
  <pageSetup paperSize="1" scale="75"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Zeros="0" tabSelected="1" workbookViewId="0">
      <pane ySplit="1" topLeftCell="A2" activePane="bottomLeft" state="frozen"/>
      <selection/>
      <selection pane="bottomLeft" activeCell="H18" sqref="H18"/>
    </sheetView>
  </sheetViews>
  <sheetFormatPr defaultColWidth="8.85" defaultRowHeight="15" customHeight="1"/>
  <cols>
    <col min="1" max="1" width="14.5" customWidth="1"/>
    <col min="2" max="2" width="28.575" customWidth="1"/>
    <col min="3" max="5" width="17.1416666666667" customWidth="1"/>
    <col min="6" max="6" width="8.75" customWidth="1"/>
    <col min="7" max="7" width="17.1416666666667" customWidth="1"/>
    <col min="8" max="8" width="7.125" customWidth="1"/>
    <col min="9" max="9" width="9.125" customWidth="1"/>
    <col min="10" max="10" width="6.75" customWidth="1"/>
    <col min="11" max="12" width="9.125" customWidth="1"/>
    <col min="13" max="13" width="7.75" customWidth="1"/>
    <col min="14" max="15" width="9.125"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56</v>
      </c>
    </row>
    <row r="3" ht="37.5" customHeight="1" spans="1:15">
      <c r="A3" s="4" t="s">
        <v>57</v>
      </c>
      <c r="B3" s="4"/>
      <c r="C3" s="4"/>
      <c r="D3" s="4"/>
      <c r="E3" s="4"/>
      <c r="F3" s="4"/>
      <c r="G3" s="4"/>
      <c r="H3" s="4"/>
      <c r="I3" s="4"/>
      <c r="J3" s="4"/>
      <c r="K3" s="66"/>
      <c r="L3" s="66"/>
      <c r="M3" s="66"/>
      <c r="N3" s="66"/>
      <c r="O3" s="66"/>
    </row>
    <row r="4" ht="18.75" customHeight="1" spans="1:15">
      <c r="A4" s="54" t="str">
        <f>"单位名称："&amp;"元江哈尼族彝族傣族自治县住房和城乡建设局"</f>
        <v>单位名称：元江哈尼族彝族傣族自治县住房和城乡建设局</v>
      </c>
      <c r="B4" s="54"/>
      <c r="C4" s="54"/>
      <c r="D4" s="54"/>
      <c r="E4" s="54"/>
      <c r="F4" s="54"/>
      <c r="G4" s="54"/>
      <c r="H4" s="54"/>
      <c r="I4" s="54"/>
      <c r="J4" s="3"/>
      <c r="K4" s="3"/>
      <c r="L4" s="3"/>
      <c r="M4" s="3"/>
      <c r="N4" s="3"/>
      <c r="O4" s="3" t="s">
        <v>28</v>
      </c>
    </row>
    <row r="5" ht="18.75" customHeight="1" spans="1:15">
      <c r="A5" s="13" t="s">
        <v>58</v>
      </c>
      <c r="B5" s="13" t="s">
        <v>59</v>
      </c>
      <c r="C5" s="57" t="s">
        <v>31</v>
      </c>
      <c r="D5" s="57" t="s">
        <v>34</v>
      </c>
      <c r="E5" s="57"/>
      <c r="F5" s="57"/>
      <c r="G5" s="13" t="s">
        <v>35</v>
      </c>
      <c r="H5" s="57" t="s">
        <v>36</v>
      </c>
      <c r="I5" s="13" t="s">
        <v>60</v>
      </c>
      <c r="J5" s="57" t="s">
        <v>61</v>
      </c>
      <c r="K5" s="57"/>
      <c r="L5" s="57"/>
      <c r="M5" s="57"/>
      <c r="N5" s="57"/>
      <c r="O5" s="57"/>
    </row>
    <row r="6" ht="18.75" customHeight="1" spans="1:15">
      <c r="A6" s="13"/>
      <c r="B6" s="13"/>
      <c r="C6" s="57"/>
      <c r="D6" s="57" t="s">
        <v>33</v>
      </c>
      <c r="E6" s="57" t="s">
        <v>62</v>
      </c>
      <c r="F6" s="57" t="s">
        <v>63</v>
      </c>
      <c r="G6" s="13"/>
      <c r="H6" s="57"/>
      <c r="I6" s="13"/>
      <c r="J6" s="57" t="s">
        <v>33</v>
      </c>
      <c r="K6" s="57" t="s">
        <v>64</v>
      </c>
      <c r="L6" s="14" t="s">
        <v>65</v>
      </c>
      <c r="M6" s="14" t="s">
        <v>66</v>
      </c>
      <c r="N6" s="14" t="s">
        <v>67</v>
      </c>
      <c r="O6" s="14" t="s">
        <v>68</v>
      </c>
    </row>
    <row r="7" ht="18.75" customHeight="1" spans="1:15">
      <c r="A7" s="14" t="s">
        <v>45</v>
      </c>
      <c r="B7" s="14" t="s">
        <v>46</v>
      </c>
      <c r="C7" s="14" t="s">
        <v>47</v>
      </c>
      <c r="D7" s="14" t="s">
        <v>48</v>
      </c>
      <c r="E7" s="14" t="s">
        <v>49</v>
      </c>
      <c r="F7" s="14" t="s">
        <v>50</v>
      </c>
      <c r="G7" s="14" t="s">
        <v>51</v>
      </c>
      <c r="H7" s="14" t="s">
        <v>52</v>
      </c>
      <c r="I7" s="14" t="s">
        <v>53</v>
      </c>
      <c r="J7" s="14" t="s">
        <v>69</v>
      </c>
      <c r="K7" s="14">
        <v>11</v>
      </c>
      <c r="L7" s="14">
        <v>12</v>
      </c>
      <c r="M7" s="14">
        <v>13</v>
      </c>
      <c r="N7" s="14">
        <v>14</v>
      </c>
      <c r="O7" s="14">
        <v>15</v>
      </c>
    </row>
    <row r="8" ht="20.25" customHeight="1" spans="1:15">
      <c r="A8" s="16" t="s">
        <v>70</v>
      </c>
      <c r="B8" s="16" t="s">
        <v>71</v>
      </c>
      <c r="C8" s="17">
        <v>1397000.32</v>
      </c>
      <c r="D8" s="17">
        <v>1397000.32</v>
      </c>
      <c r="E8" s="17">
        <v>1397000.32</v>
      </c>
      <c r="F8" s="17"/>
      <c r="G8" s="17"/>
      <c r="H8" s="17"/>
      <c r="I8" s="17"/>
      <c r="J8" s="17"/>
      <c r="K8" s="17"/>
      <c r="L8" s="17"/>
      <c r="M8" s="17"/>
      <c r="N8" s="17"/>
      <c r="O8" s="17"/>
    </row>
    <row r="9" ht="20.25" customHeight="1" spans="1:15">
      <c r="A9" s="58" t="s">
        <v>72</v>
      </c>
      <c r="B9" s="58" t="s">
        <v>73</v>
      </c>
      <c r="C9" s="17">
        <v>1397000.32</v>
      </c>
      <c r="D9" s="17">
        <v>1397000.32</v>
      </c>
      <c r="E9" s="17">
        <v>1397000.32</v>
      </c>
      <c r="F9" s="17"/>
      <c r="G9" s="17"/>
      <c r="H9" s="17"/>
      <c r="I9" s="17"/>
      <c r="J9" s="17"/>
      <c r="K9" s="17"/>
      <c r="L9" s="17"/>
      <c r="M9" s="17"/>
      <c r="N9" s="17"/>
      <c r="O9" s="17"/>
    </row>
    <row r="10" ht="20.25" customHeight="1" spans="1:15">
      <c r="A10" s="59" t="s">
        <v>74</v>
      </c>
      <c r="B10" s="59" t="s">
        <v>75</v>
      </c>
      <c r="C10" s="17">
        <v>149400</v>
      </c>
      <c r="D10" s="17">
        <v>149400</v>
      </c>
      <c r="E10" s="17">
        <v>149400</v>
      </c>
      <c r="F10" s="17"/>
      <c r="G10" s="17"/>
      <c r="H10" s="17"/>
      <c r="I10" s="17"/>
      <c r="J10" s="17"/>
      <c r="K10" s="17"/>
      <c r="L10" s="17"/>
      <c r="M10" s="17"/>
      <c r="N10" s="17"/>
      <c r="O10" s="17"/>
    </row>
    <row r="11" ht="20.25" customHeight="1" spans="1:15">
      <c r="A11" s="59" t="s">
        <v>76</v>
      </c>
      <c r="B11" s="59" t="s">
        <v>77</v>
      </c>
      <c r="C11" s="17">
        <v>607200</v>
      </c>
      <c r="D11" s="17">
        <v>607200</v>
      </c>
      <c r="E11" s="17">
        <v>607200</v>
      </c>
      <c r="F11" s="17"/>
      <c r="G11" s="17"/>
      <c r="H11" s="17"/>
      <c r="I11" s="17"/>
      <c r="J11" s="17"/>
      <c r="K11" s="17"/>
      <c r="L11" s="17"/>
      <c r="M11" s="17"/>
      <c r="N11" s="17"/>
      <c r="O11" s="17"/>
    </row>
    <row r="12" ht="20.25" customHeight="1" spans="1:15">
      <c r="A12" s="59" t="s">
        <v>78</v>
      </c>
      <c r="B12" s="59" t="s">
        <v>79</v>
      </c>
      <c r="C12" s="17">
        <v>640400.32</v>
      </c>
      <c r="D12" s="17">
        <v>640400.32</v>
      </c>
      <c r="E12" s="17">
        <v>640400.32</v>
      </c>
      <c r="F12" s="17"/>
      <c r="G12" s="17"/>
      <c r="H12" s="17"/>
      <c r="I12" s="17"/>
      <c r="J12" s="17"/>
      <c r="K12" s="17"/>
      <c r="L12" s="17"/>
      <c r="M12" s="17"/>
      <c r="N12" s="17"/>
      <c r="O12" s="17"/>
    </row>
    <row r="13" ht="20.25" customHeight="1" spans="1:15">
      <c r="A13" s="16" t="s">
        <v>80</v>
      </c>
      <c r="B13" s="16" t="s">
        <v>81</v>
      </c>
      <c r="C13" s="17">
        <v>405523.18</v>
      </c>
      <c r="D13" s="17">
        <v>405523.18</v>
      </c>
      <c r="E13" s="17">
        <v>405523.18</v>
      </c>
      <c r="F13" s="17"/>
      <c r="G13" s="17"/>
      <c r="H13" s="17"/>
      <c r="I13" s="17"/>
      <c r="J13" s="17"/>
      <c r="K13" s="17"/>
      <c r="L13" s="17"/>
      <c r="M13" s="17"/>
      <c r="N13" s="17"/>
      <c r="O13" s="17"/>
    </row>
    <row r="14" ht="20.25" customHeight="1" spans="1:15">
      <c r="A14" s="58" t="s">
        <v>82</v>
      </c>
      <c r="B14" s="58" t="s">
        <v>83</v>
      </c>
      <c r="C14" s="17">
        <v>405523.18</v>
      </c>
      <c r="D14" s="17">
        <v>405523.18</v>
      </c>
      <c r="E14" s="17">
        <v>405523.18</v>
      </c>
      <c r="F14" s="17"/>
      <c r="G14" s="17"/>
      <c r="H14" s="17"/>
      <c r="I14" s="17"/>
      <c r="J14" s="17"/>
      <c r="K14" s="17"/>
      <c r="L14" s="17"/>
      <c r="M14" s="17"/>
      <c r="N14" s="17"/>
      <c r="O14" s="17"/>
    </row>
    <row r="15" ht="20.25" customHeight="1" spans="1:15">
      <c r="A15" s="59" t="s">
        <v>84</v>
      </c>
      <c r="B15" s="59" t="s">
        <v>85</v>
      </c>
      <c r="C15" s="17">
        <v>77867.03</v>
      </c>
      <c r="D15" s="17">
        <v>77867.03</v>
      </c>
      <c r="E15" s="17">
        <v>77867.03</v>
      </c>
      <c r="F15" s="17"/>
      <c r="G15" s="17"/>
      <c r="H15" s="17"/>
      <c r="I15" s="17"/>
      <c r="J15" s="17"/>
      <c r="K15" s="17"/>
      <c r="L15" s="17"/>
      <c r="M15" s="17"/>
      <c r="N15" s="17"/>
      <c r="O15" s="17"/>
    </row>
    <row r="16" ht="20.25" customHeight="1" spans="1:15">
      <c r="A16" s="59" t="s">
        <v>86</v>
      </c>
      <c r="B16" s="59" t="s">
        <v>87</v>
      </c>
      <c r="C16" s="17">
        <v>254340.64</v>
      </c>
      <c r="D16" s="17">
        <v>254340.64</v>
      </c>
      <c r="E16" s="17">
        <v>254340.64</v>
      </c>
      <c r="F16" s="17"/>
      <c r="G16" s="17"/>
      <c r="H16" s="17"/>
      <c r="I16" s="17"/>
      <c r="J16" s="17"/>
      <c r="K16" s="17"/>
      <c r="L16" s="17"/>
      <c r="M16" s="17"/>
      <c r="N16" s="17"/>
      <c r="O16" s="17"/>
    </row>
    <row r="17" ht="20.25" customHeight="1" spans="1:15">
      <c r="A17" s="59" t="s">
        <v>88</v>
      </c>
      <c r="B17" s="59" t="s">
        <v>89</v>
      </c>
      <c r="C17" s="17">
        <v>73315.51</v>
      </c>
      <c r="D17" s="17">
        <v>73315.51</v>
      </c>
      <c r="E17" s="17">
        <v>73315.51</v>
      </c>
      <c r="F17" s="17"/>
      <c r="G17" s="17"/>
      <c r="H17" s="17"/>
      <c r="I17" s="17"/>
      <c r="J17" s="17"/>
      <c r="K17" s="17"/>
      <c r="L17" s="17"/>
      <c r="M17" s="17"/>
      <c r="N17" s="17"/>
      <c r="O17" s="17"/>
    </row>
    <row r="18" ht="20.25" customHeight="1" spans="1:15">
      <c r="A18" s="16" t="s">
        <v>90</v>
      </c>
      <c r="B18" s="16" t="s">
        <v>91</v>
      </c>
      <c r="C18" s="17">
        <v>165667003.84</v>
      </c>
      <c r="D18" s="17">
        <v>5767003.84</v>
      </c>
      <c r="E18" s="17">
        <v>5767003.84</v>
      </c>
      <c r="F18" s="17"/>
      <c r="G18" s="17">
        <v>159900000</v>
      </c>
      <c r="H18" s="17"/>
      <c r="I18" s="17"/>
      <c r="J18" s="17"/>
      <c r="K18" s="17"/>
      <c r="L18" s="17"/>
      <c r="M18" s="17"/>
      <c r="N18" s="17"/>
      <c r="O18" s="17"/>
    </row>
    <row r="19" ht="20.25" customHeight="1" spans="1:15">
      <c r="A19" s="58" t="s">
        <v>92</v>
      </c>
      <c r="B19" s="58" t="s">
        <v>93</v>
      </c>
      <c r="C19" s="17">
        <v>2011066.74</v>
      </c>
      <c r="D19" s="17">
        <v>2011066.74</v>
      </c>
      <c r="E19" s="17">
        <v>2011066.74</v>
      </c>
      <c r="F19" s="17"/>
      <c r="G19" s="17"/>
      <c r="H19" s="17"/>
      <c r="I19" s="17"/>
      <c r="J19" s="17"/>
      <c r="K19" s="17"/>
      <c r="L19" s="17"/>
      <c r="M19" s="17"/>
      <c r="N19" s="17"/>
      <c r="O19" s="17"/>
    </row>
    <row r="20" ht="20.25" customHeight="1" spans="1:15">
      <c r="A20" s="59" t="s">
        <v>94</v>
      </c>
      <c r="B20" s="59" t="s">
        <v>95</v>
      </c>
      <c r="C20" s="17">
        <v>1831066.74</v>
      </c>
      <c r="D20" s="17">
        <v>1831066.74</v>
      </c>
      <c r="E20" s="17">
        <v>1831066.74</v>
      </c>
      <c r="F20" s="17"/>
      <c r="G20" s="17"/>
      <c r="H20" s="17"/>
      <c r="I20" s="17"/>
      <c r="J20" s="17"/>
      <c r="K20" s="17"/>
      <c r="L20" s="17"/>
      <c r="M20" s="17"/>
      <c r="N20" s="17"/>
      <c r="O20" s="17"/>
    </row>
    <row r="21" ht="20.25" customHeight="1" spans="1:15">
      <c r="A21" s="59" t="s">
        <v>96</v>
      </c>
      <c r="B21" s="59" t="s">
        <v>97</v>
      </c>
      <c r="C21" s="17">
        <v>180000</v>
      </c>
      <c r="D21" s="17">
        <v>180000</v>
      </c>
      <c r="E21" s="17">
        <v>180000</v>
      </c>
      <c r="F21" s="17"/>
      <c r="G21" s="17"/>
      <c r="H21" s="17"/>
      <c r="I21" s="17"/>
      <c r="J21" s="17"/>
      <c r="K21" s="17"/>
      <c r="L21" s="17"/>
      <c r="M21" s="17"/>
      <c r="N21" s="17"/>
      <c r="O21" s="17"/>
    </row>
    <row r="22" ht="20.25" customHeight="1" spans="1:15">
      <c r="A22" s="58" t="s">
        <v>98</v>
      </c>
      <c r="B22" s="58" t="s">
        <v>99</v>
      </c>
      <c r="C22" s="17">
        <v>3755937.1</v>
      </c>
      <c r="D22" s="17">
        <v>3755937.1</v>
      </c>
      <c r="E22" s="17">
        <v>3755937.1</v>
      </c>
      <c r="F22" s="17"/>
      <c r="G22" s="17"/>
      <c r="H22" s="17"/>
      <c r="I22" s="17"/>
      <c r="J22" s="17"/>
      <c r="K22" s="17"/>
      <c r="L22" s="17"/>
      <c r="M22" s="17"/>
      <c r="N22" s="17"/>
      <c r="O22" s="17"/>
    </row>
    <row r="23" ht="20.25" customHeight="1" spans="1:15">
      <c r="A23" s="59" t="s">
        <v>100</v>
      </c>
      <c r="B23" s="59" t="s">
        <v>101</v>
      </c>
      <c r="C23" s="17">
        <v>3755937.1</v>
      </c>
      <c r="D23" s="17">
        <v>3755937.1</v>
      </c>
      <c r="E23" s="17">
        <v>3755937.1</v>
      </c>
      <c r="F23" s="17"/>
      <c r="G23" s="17"/>
      <c r="H23" s="17"/>
      <c r="I23" s="17"/>
      <c r="J23" s="17"/>
      <c r="K23" s="17"/>
      <c r="L23" s="17"/>
      <c r="M23" s="17"/>
      <c r="N23" s="17"/>
      <c r="O23" s="17"/>
    </row>
    <row r="24" ht="20.25" customHeight="1" spans="1:15">
      <c r="A24" s="58" t="s">
        <v>102</v>
      </c>
      <c r="B24" s="58" t="s">
        <v>103</v>
      </c>
      <c r="C24" s="17">
        <v>159900000</v>
      </c>
      <c r="D24" s="17"/>
      <c r="E24" s="17"/>
      <c r="F24" s="17"/>
      <c r="G24" s="17">
        <v>159900000</v>
      </c>
      <c r="H24" s="17"/>
      <c r="I24" s="17"/>
      <c r="J24" s="17"/>
      <c r="K24" s="17"/>
      <c r="L24" s="17"/>
      <c r="M24" s="17"/>
      <c r="N24" s="17"/>
      <c r="O24" s="17"/>
    </row>
    <row r="25" ht="20.25" customHeight="1" spans="1:15">
      <c r="A25" s="59" t="s">
        <v>104</v>
      </c>
      <c r="B25" s="59" t="s">
        <v>105</v>
      </c>
      <c r="C25" s="17">
        <v>106680000</v>
      </c>
      <c r="D25" s="17"/>
      <c r="E25" s="17"/>
      <c r="F25" s="17"/>
      <c r="G25" s="17">
        <v>106680000</v>
      </c>
      <c r="H25" s="17"/>
      <c r="I25" s="17"/>
      <c r="J25" s="17"/>
      <c r="K25" s="17"/>
      <c r="L25" s="17"/>
      <c r="M25" s="17"/>
      <c r="N25" s="17"/>
      <c r="O25" s="17"/>
    </row>
    <row r="26" ht="20.25" customHeight="1" spans="1:15">
      <c r="A26" s="59" t="s">
        <v>106</v>
      </c>
      <c r="B26" s="59" t="s">
        <v>107</v>
      </c>
      <c r="C26" s="17">
        <v>53220000</v>
      </c>
      <c r="D26" s="17"/>
      <c r="E26" s="17"/>
      <c r="F26" s="17"/>
      <c r="G26" s="17">
        <v>53220000</v>
      </c>
      <c r="H26" s="17"/>
      <c r="I26" s="17"/>
      <c r="J26" s="17"/>
      <c r="K26" s="17"/>
      <c r="L26" s="17"/>
      <c r="M26" s="17"/>
      <c r="N26" s="17"/>
      <c r="O26" s="17"/>
    </row>
    <row r="27" ht="20.25" customHeight="1" spans="1:15">
      <c r="A27" s="16" t="s">
        <v>108</v>
      </c>
      <c r="B27" s="16" t="s">
        <v>109</v>
      </c>
      <c r="C27" s="17">
        <v>5000</v>
      </c>
      <c r="D27" s="17"/>
      <c r="E27" s="17"/>
      <c r="F27" s="17"/>
      <c r="G27" s="17">
        <v>5000</v>
      </c>
      <c r="H27" s="17"/>
      <c r="I27" s="17"/>
      <c r="J27" s="17"/>
      <c r="K27" s="17"/>
      <c r="L27" s="17"/>
      <c r="M27" s="17"/>
      <c r="N27" s="17"/>
      <c r="O27" s="17"/>
    </row>
    <row r="28" ht="20.25" customHeight="1" spans="1:15">
      <c r="A28" s="58" t="s">
        <v>110</v>
      </c>
      <c r="B28" s="58" t="s">
        <v>111</v>
      </c>
      <c r="C28" s="17">
        <v>5000</v>
      </c>
      <c r="D28" s="17"/>
      <c r="E28" s="17"/>
      <c r="F28" s="17"/>
      <c r="G28" s="17">
        <v>5000</v>
      </c>
      <c r="H28" s="17"/>
      <c r="I28" s="17"/>
      <c r="J28" s="17"/>
      <c r="K28" s="17"/>
      <c r="L28" s="17"/>
      <c r="M28" s="17"/>
      <c r="N28" s="17"/>
      <c r="O28" s="17"/>
    </row>
    <row r="29" ht="20.25" customHeight="1" spans="1:15">
      <c r="A29" s="59" t="s">
        <v>112</v>
      </c>
      <c r="B29" s="59" t="s">
        <v>113</v>
      </c>
      <c r="C29" s="17">
        <v>5000</v>
      </c>
      <c r="D29" s="17"/>
      <c r="E29" s="17"/>
      <c r="F29" s="17"/>
      <c r="G29" s="17">
        <v>5000</v>
      </c>
      <c r="H29" s="17"/>
      <c r="I29" s="17"/>
      <c r="J29" s="17"/>
      <c r="K29" s="17"/>
      <c r="L29" s="17"/>
      <c r="M29" s="17"/>
      <c r="N29" s="17"/>
      <c r="O29" s="17"/>
    </row>
    <row r="30" ht="20.25" customHeight="1" spans="1:15">
      <c r="A30" s="16" t="s">
        <v>114</v>
      </c>
      <c r="B30" s="16" t="s">
        <v>115</v>
      </c>
      <c r="C30" s="17">
        <v>526548</v>
      </c>
      <c r="D30" s="17">
        <v>526548</v>
      </c>
      <c r="E30" s="17">
        <v>526548</v>
      </c>
      <c r="F30" s="17"/>
      <c r="G30" s="17"/>
      <c r="H30" s="17"/>
      <c r="I30" s="17"/>
      <c r="J30" s="17"/>
      <c r="K30" s="17"/>
      <c r="L30" s="17"/>
      <c r="M30" s="17"/>
      <c r="N30" s="17"/>
      <c r="O30" s="17"/>
    </row>
    <row r="31" ht="20.25" customHeight="1" spans="1:15">
      <c r="A31" s="58" t="s">
        <v>116</v>
      </c>
      <c r="B31" s="58" t="s">
        <v>117</v>
      </c>
      <c r="C31" s="17">
        <v>526548</v>
      </c>
      <c r="D31" s="17">
        <v>526548</v>
      </c>
      <c r="E31" s="17">
        <v>526548</v>
      </c>
      <c r="F31" s="17"/>
      <c r="G31" s="17"/>
      <c r="H31" s="17"/>
      <c r="I31" s="17"/>
      <c r="J31" s="17"/>
      <c r="K31" s="17"/>
      <c r="L31" s="17"/>
      <c r="M31" s="17"/>
      <c r="N31" s="17"/>
      <c r="O31" s="17"/>
    </row>
    <row r="32" ht="20.25" customHeight="1" spans="1:15">
      <c r="A32" s="59" t="s">
        <v>118</v>
      </c>
      <c r="B32" s="59" t="s">
        <v>119</v>
      </c>
      <c r="C32" s="17">
        <v>526548</v>
      </c>
      <c r="D32" s="17">
        <v>526548</v>
      </c>
      <c r="E32" s="17">
        <v>526548</v>
      </c>
      <c r="F32" s="17"/>
      <c r="G32" s="17"/>
      <c r="H32" s="17"/>
      <c r="I32" s="17"/>
      <c r="J32" s="17"/>
      <c r="K32" s="17"/>
      <c r="L32" s="17"/>
      <c r="M32" s="17"/>
      <c r="N32" s="17"/>
      <c r="O32" s="17"/>
    </row>
    <row r="33" ht="20.25" customHeight="1" spans="1:15">
      <c r="A33" s="60" t="s">
        <v>120</v>
      </c>
      <c r="B33" s="60"/>
      <c r="C33" s="17">
        <v>168001075.34</v>
      </c>
      <c r="D33" s="17">
        <v>8096075.34</v>
      </c>
      <c r="E33" s="17">
        <v>8096075.34</v>
      </c>
      <c r="F33" s="17"/>
      <c r="G33" s="17">
        <v>159905000</v>
      </c>
      <c r="H33" s="17"/>
      <c r="I33" s="17"/>
      <c r="J33" s="17"/>
      <c r="K33" s="17"/>
      <c r="L33" s="17"/>
      <c r="M33" s="17"/>
      <c r="N33" s="17"/>
      <c r="O33" s="17"/>
    </row>
  </sheetData>
  <mergeCells count="11">
    <mergeCell ref="A3:O3"/>
    <mergeCell ref="A4:I4"/>
    <mergeCell ref="D5:F5"/>
    <mergeCell ref="J5:O5"/>
    <mergeCell ref="A33:B33"/>
    <mergeCell ref="A5:A6"/>
    <mergeCell ref="B5:B6"/>
    <mergeCell ref="C5:C6"/>
    <mergeCell ref="G5:G6"/>
    <mergeCell ref="H5:H6"/>
    <mergeCell ref="I5:I6"/>
  </mergeCells>
  <pageMargins left="0.751388888888889" right="0.751388888888889" top="1" bottom="1" header="0.5" footer="0.5"/>
  <pageSetup paperSize="1" scale="65"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D6" sqref="D6:D7"/>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121</v>
      </c>
    </row>
    <row r="3" ht="45" customHeight="1" spans="1:4">
      <c r="A3" s="4" t="s">
        <v>122</v>
      </c>
      <c r="B3" s="4"/>
      <c r="C3" s="4"/>
      <c r="D3" s="4"/>
    </row>
    <row r="4" ht="18.75" customHeight="1" spans="1:4">
      <c r="A4" s="5" t="str">
        <f>"单位名称："&amp;"元江哈尼族彝族傣族自治县住房和城乡建设局"</f>
        <v>单位名称：元江哈尼族彝族傣族自治县住房和城乡建设局</v>
      </c>
      <c r="B4" s="5"/>
      <c r="C4" s="77"/>
      <c r="D4" s="6" t="s">
        <v>2</v>
      </c>
    </row>
    <row r="5" ht="22.5" customHeight="1" spans="1:4">
      <c r="A5" s="8" t="s">
        <v>3</v>
      </c>
      <c r="B5" s="8"/>
      <c r="C5" s="8" t="s">
        <v>4</v>
      </c>
      <c r="D5" s="8"/>
    </row>
    <row r="6" ht="18.75" customHeight="1" spans="1:4">
      <c r="A6" s="8" t="s">
        <v>5</v>
      </c>
      <c r="B6" s="8" t="s">
        <v>6</v>
      </c>
      <c r="C6" s="8" t="s">
        <v>123</v>
      </c>
      <c r="D6" s="8" t="s">
        <v>6</v>
      </c>
    </row>
    <row r="7" ht="18.75" customHeight="1" spans="1:4">
      <c r="A7" s="8"/>
      <c r="B7" s="8"/>
      <c r="C7" s="8"/>
      <c r="D7" s="8"/>
    </row>
    <row r="8" ht="22.5" customHeight="1" spans="1:4">
      <c r="A8" s="15" t="s">
        <v>124</v>
      </c>
      <c r="B8" s="17">
        <v>168001075.34</v>
      </c>
      <c r="C8" s="15" t="s">
        <v>125</v>
      </c>
      <c r="D8" s="17">
        <v>168001075.34</v>
      </c>
    </row>
    <row r="9" ht="22.5" customHeight="1" spans="1:4">
      <c r="A9" s="15" t="s">
        <v>126</v>
      </c>
      <c r="B9" s="17">
        <v>8096075.34</v>
      </c>
      <c r="C9" s="15" t="str">
        <f>"（"&amp;"一"&amp;"）"&amp;"社会保障和就业支出"</f>
        <v>（一）社会保障和就业支出</v>
      </c>
      <c r="D9" s="17">
        <v>1397000.32</v>
      </c>
    </row>
    <row r="10" ht="22.5" customHeight="1" spans="1:4">
      <c r="A10" s="15" t="s">
        <v>127</v>
      </c>
      <c r="B10" s="17">
        <v>159905000</v>
      </c>
      <c r="C10" s="15" t="str">
        <f>"（"&amp;"二"&amp;"）"&amp;"卫生健康支出"</f>
        <v>（二）卫生健康支出</v>
      </c>
      <c r="D10" s="17">
        <v>405523.18</v>
      </c>
    </row>
    <row r="11" ht="22.5" customHeight="1" spans="1:4">
      <c r="A11" s="15" t="s">
        <v>128</v>
      </c>
      <c r="B11" s="17"/>
      <c r="C11" s="15" t="str">
        <f>"（"&amp;"三"&amp;"）"&amp;"城乡社区支出"</f>
        <v>（三）城乡社区支出</v>
      </c>
      <c r="D11" s="17">
        <v>165667003.84</v>
      </c>
    </row>
    <row r="12" ht="22.5" customHeight="1" spans="1:4">
      <c r="A12" s="15" t="s">
        <v>129</v>
      </c>
      <c r="B12" s="17"/>
      <c r="C12" s="15" t="str">
        <f>"（"&amp;"四"&amp;"）"&amp;"农林水支出"</f>
        <v>（四）农林水支出</v>
      </c>
      <c r="D12" s="17">
        <v>5000</v>
      </c>
    </row>
    <row r="13" ht="22.5" customHeight="1" spans="1:4">
      <c r="A13" s="15" t="s">
        <v>126</v>
      </c>
      <c r="B13" s="17"/>
      <c r="C13" s="15" t="str">
        <f>"（"&amp;"五"&amp;"）"&amp;"住房保障支出"</f>
        <v>（五）住房保障支出</v>
      </c>
      <c r="D13" s="17">
        <v>526548</v>
      </c>
    </row>
    <row r="14" ht="22.5" customHeight="1" spans="1:4">
      <c r="A14" s="15" t="s">
        <v>127</v>
      </c>
      <c r="B14" s="17"/>
      <c r="C14" s="15"/>
      <c r="D14" s="17"/>
    </row>
    <row r="15" ht="22.5" customHeight="1" spans="1:4">
      <c r="A15" s="15" t="s">
        <v>128</v>
      </c>
      <c r="B15" s="17"/>
      <c r="C15" s="15"/>
      <c r="D15" s="17"/>
    </row>
    <row r="16" ht="22.5" customHeight="1" spans="1:4">
      <c r="A16" s="78"/>
      <c r="B16" s="17"/>
      <c r="C16" s="15" t="s">
        <v>130</v>
      </c>
      <c r="D16" s="17"/>
    </row>
    <row r="17" ht="22.5" customHeight="1" spans="1:4">
      <c r="A17" s="79" t="s">
        <v>131</v>
      </c>
      <c r="B17" s="80">
        <v>168001075.34</v>
      </c>
      <c r="C17" s="81" t="s">
        <v>132</v>
      </c>
      <c r="D17" s="80">
        <v>168001075.34</v>
      </c>
    </row>
  </sheetData>
  <mergeCells count="8">
    <mergeCell ref="A3:D3"/>
    <mergeCell ref="A4:B4"/>
    <mergeCell ref="A5:B5"/>
    <mergeCell ref="C5:D5"/>
    <mergeCell ref="A6:A7"/>
    <mergeCell ref="B6:B7"/>
    <mergeCell ref="C6:C7"/>
    <mergeCell ref="D6:D7"/>
  </mergeCells>
  <pageMargins left="0.751388888888889" right="0.751388888888889" top="1" bottom="1" header="0.5" footer="0.5"/>
  <pageSetup paperSize="1" scale="75"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D6" sqref="D6:D7"/>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53" t="s">
        <v>133</v>
      </c>
    </row>
    <row r="3" ht="37.5" customHeight="1" spans="1:7">
      <c r="A3" s="4" t="s">
        <v>134</v>
      </c>
      <c r="B3" s="4"/>
      <c r="C3" s="4"/>
      <c r="D3" s="4"/>
      <c r="E3" s="4"/>
      <c r="F3" s="4"/>
      <c r="G3" s="4"/>
    </row>
    <row r="4" ht="18.75" customHeight="1" spans="1:7">
      <c r="A4" s="54" t="str">
        <f>"单位名称："&amp;"元江哈尼族彝族傣族自治县住房和城乡建设局"</f>
        <v>单位名称：元江哈尼族彝族傣族自治县住房和城乡建设局</v>
      </c>
      <c r="B4" s="54"/>
      <c r="C4" s="54"/>
      <c r="D4" s="55"/>
      <c r="E4" s="55"/>
      <c r="F4" s="55"/>
      <c r="G4" s="56" t="s">
        <v>28</v>
      </c>
    </row>
    <row r="5" ht="18.75" customHeight="1" spans="1:7">
      <c r="A5" s="13" t="s">
        <v>135</v>
      </c>
      <c r="B5" s="13" t="s">
        <v>59</v>
      </c>
      <c r="C5" s="57" t="s">
        <v>31</v>
      </c>
      <c r="D5" s="57" t="s">
        <v>62</v>
      </c>
      <c r="E5" s="57"/>
      <c r="F5" s="57"/>
      <c r="G5" s="13" t="s">
        <v>63</v>
      </c>
    </row>
    <row r="6" ht="18.75" customHeight="1" spans="1:7">
      <c r="A6" s="13" t="s">
        <v>58</v>
      </c>
      <c r="B6" s="13" t="s">
        <v>59</v>
      </c>
      <c r="C6" s="57"/>
      <c r="D6" s="57" t="s">
        <v>33</v>
      </c>
      <c r="E6" s="57" t="s">
        <v>136</v>
      </c>
      <c r="F6" s="57" t="s">
        <v>137</v>
      </c>
      <c r="G6" s="13"/>
    </row>
    <row r="7" ht="18.75" customHeight="1" spans="1:7">
      <c r="A7" s="14" t="s">
        <v>45</v>
      </c>
      <c r="B7" s="14" t="s">
        <v>46</v>
      </c>
      <c r="C7" s="14" t="s">
        <v>47</v>
      </c>
      <c r="D7" s="14" t="s">
        <v>48</v>
      </c>
      <c r="E7" s="14" t="s">
        <v>49</v>
      </c>
      <c r="F7" s="14" t="s">
        <v>50</v>
      </c>
      <c r="G7" s="14" t="s">
        <v>51</v>
      </c>
    </row>
    <row r="8" ht="20.25" customHeight="1" spans="1:7">
      <c r="A8" s="16" t="s">
        <v>70</v>
      </c>
      <c r="B8" s="16" t="s">
        <v>71</v>
      </c>
      <c r="C8" s="17">
        <v>1397000.32</v>
      </c>
      <c r="D8" s="17">
        <v>1397000.32</v>
      </c>
      <c r="E8" s="17">
        <v>1330400.32</v>
      </c>
      <c r="F8" s="17">
        <v>66600</v>
      </c>
      <c r="G8" s="17"/>
    </row>
    <row r="9" ht="20.25" customHeight="1" spans="1:7">
      <c r="A9" s="58" t="s">
        <v>72</v>
      </c>
      <c r="B9" s="58" t="s">
        <v>73</v>
      </c>
      <c r="C9" s="17">
        <v>1397000.32</v>
      </c>
      <c r="D9" s="17">
        <v>1397000.32</v>
      </c>
      <c r="E9" s="17">
        <v>1330400.32</v>
      </c>
      <c r="F9" s="17">
        <v>66600</v>
      </c>
      <c r="G9" s="17"/>
    </row>
    <row r="10" ht="20.25" customHeight="1" spans="1:7">
      <c r="A10" s="59" t="s">
        <v>74</v>
      </c>
      <c r="B10" s="59" t="s">
        <v>75</v>
      </c>
      <c r="C10" s="17">
        <v>149400</v>
      </c>
      <c r="D10" s="17">
        <v>149400</v>
      </c>
      <c r="E10" s="17">
        <v>138000</v>
      </c>
      <c r="F10" s="17">
        <v>11400</v>
      </c>
      <c r="G10" s="17"/>
    </row>
    <row r="11" ht="20.25" customHeight="1" spans="1:7">
      <c r="A11" s="59" t="s">
        <v>76</v>
      </c>
      <c r="B11" s="59" t="s">
        <v>77</v>
      </c>
      <c r="C11" s="17">
        <v>607200</v>
      </c>
      <c r="D11" s="17">
        <v>607200</v>
      </c>
      <c r="E11" s="17">
        <v>552000</v>
      </c>
      <c r="F11" s="17">
        <v>55200</v>
      </c>
      <c r="G11" s="17"/>
    </row>
    <row r="12" ht="20.25" customHeight="1" spans="1:7">
      <c r="A12" s="59" t="s">
        <v>78</v>
      </c>
      <c r="B12" s="59" t="s">
        <v>79</v>
      </c>
      <c r="C12" s="17">
        <v>640400.32</v>
      </c>
      <c r="D12" s="17">
        <v>640400.32</v>
      </c>
      <c r="E12" s="17">
        <v>640400.32</v>
      </c>
      <c r="F12" s="17"/>
      <c r="G12" s="17"/>
    </row>
    <row r="13" ht="20.25" customHeight="1" spans="1:7">
      <c r="A13" s="16" t="s">
        <v>80</v>
      </c>
      <c r="B13" s="16" t="s">
        <v>81</v>
      </c>
      <c r="C13" s="17">
        <v>405523.18</v>
      </c>
      <c r="D13" s="17">
        <v>405523.18</v>
      </c>
      <c r="E13" s="17">
        <v>405523.18</v>
      </c>
      <c r="F13" s="17"/>
      <c r="G13" s="17"/>
    </row>
    <row r="14" ht="20.25" customHeight="1" spans="1:7">
      <c r="A14" s="58" t="s">
        <v>82</v>
      </c>
      <c r="B14" s="58" t="s">
        <v>83</v>
      </c>
      <c r="C14" s="17">
        <v>405523.18</v>
      </c>
      <c r="D14" s="17">
        <v>405523.18</v>
      </c>
      <c r="E14" s="17">
        <v>405523.18</v>
      </c>
      <c r="F14" s="17"/>
      <c r="G14" s="17"/>
    </row>
    <row r="15" ht="20.25" customHeight="1" spans="1:7">
      <c r="A15" s="59" t="s">
        <v>84</v>
      </c>
      <c r="B15" s="59" t="s">
        <v>85</v>
      </c>
      <c r="C15" s="17">
        <v>77867.03</v>
      </c>
      <c r="D15" s="17">
        <v>77867.03</v>
      </c>
      <c r="E15" s="17">
        <v>77867.03</v>
      </c>
      <c r="F15" s="17"/>
      <c r="G15" s="17"/>
    </row>
    <row r="16" ht="20.25" customHeight="1" spans="1:7">
      <c r="A16" s="59" t="s">
        <v>86</v>
      </c>
      <c r="B16" s="59" t="s">
        <v>87</v>
      </c>
      <c r="C16" s="17">
        <v>254340.64</v>
      </c>
      <c r="D16" s="17">
        <v>254340.64</v>
      </c>
      <c r="E16" s="17">
        <v>254340.64</v>
      </c>
      <c r="F16" s="17"/>
      <c r="G16" s="17"/>
    </row>
    <row r="17" ht="20.25" customHeight="1" spans="1:7">
      <c r="A17" s="59" t="s">
        <v>88</v>
      </c>
      <c r="B17" s="59" t="s">
        <v>89</v>
      </c>
      <c r="C17" s="17">
        <v>73315.51</v>
      </c>
      <c r="D17" s="17">
        <v>73315.51</v>
      </c>
      <c r="E17" s="17">
        <v>73315.51</v>
      </c>
      <c r="F17" s="17"/>
      <c r="G17" s="17"/>
    </row>
    <row r="18" ht="20.25" customHeight="1" spans="1:7">
      <c r="A18" s="16" t="s">
        <v>90</v>
      </c>
      <c r="B18" s="16" t="s">
        <v>91</v>
      </c>
      <c r="C18" s="17">
        <v>5767003.84</v>
      </c>
      <c r="D18" s="17">
        <v>5767003.84</v>
      </c>
      <c r="E18" s="17">
        <v>4801774.24</v>
      </c>
      <c r="F18" s="17">
        <v>905229.6</v>
      </c>
      <c r="G18" s="17"/>
    </row>
    <row r="19" ht="20.25" customHeight="1" spans="1:7">
      <c r="A19" s="58" t="s">
        <v>92</v>
      </c>
      <c r="B19" s="58" t="s">
        <v>93</v>
      </c>
      <c r="C19" s="17">
        <v>2011066.74</v>
      </c>
      <c r="D19" s="17">
        <v>2011066.74</v>
      </c>
      <c r="E19" s="17">
        <v>1412342.82</v>
      </c>
      <c r="F19" s="17">
        <v>538723.92</v>
      </c>
      <c r="G19" s="17"/>
    </row>
    <row r="20" ht="20.25" customHeight="1" spans="1:7">
      <c r="A20" s="59" t="s">
        <v>94</v>
      </c>
      <c r="B20" s="59" t="s">
        <v>95</v>
      </c>
      <c r="C20" s="17">
        <v>1831066.74</v>
      </c>
      <c r="D20" s="17">
        <v>1831066.74</v>
      </c>
      <c r="E20" s="17">
        <v>1232342.82</v>
      </c>
      <c r="F20" s="17">
        <v>538723.92</v>
      </c>
      <c r="G20" s="17"/>
    </row>
    <row r="21" ht="20.25" customHeight="1" spans="1:7">
      <c r="A21" s="59" t="s">
        <v>96</v>
      </c>
      <c r="B21" s="59" t="s">
        <v>97</v>
      </c>
      <c r="C21" s="17">
        <v>180000</v>
      </c>
      <c r="D21" s="17">
        <v>180000</v>
      </c>
      <c r="E21" s="17">
        <v>180000</v>
      </c>
      <c r="F21" s="17"/>
      <c r="G21" s="17"/>
    </row>
    <row r="22" ht="20.25" customHeight="1" spans="1:7">
      <c r="A22" s="58" t="s">
        <v>98</v>
      </c>
      <c r="B22" s="58" t="s">
        <v>99</v>
      </c>
      <c r="C22" s="17">
        <v>3755937.1</v>
      </c>
      <c r="D22" s="17">
        <v>3755937.1</v>
      </c>
      <c r="E22" s="17">
        <v>3389431.42</v>
      </c>
      <c r="F22" s="17">
        <v>366505.68</v>
      </c>
      <c r="G22" s="17"/>
    </row>
    <row r="23" ht="20.25" customHeight="1" spans="1:7">
      <c r="A23" s="59" t="s">
        <v>100</v>
      </c>
      <c r="B23" s="59" t="s">
        <v>101</v>
      </c>
      <c r="C23" s="17">
        <v>3755937.1</v>
      </c>
      <c r="D23" s="17">
        <v>3755937.1</v>
      </c>
      <c r="E23" s="17">
        <v>3389431.42</v>
      </c>
      <c r="F23" s="17">
        <v>366505.68</v>
      </c>
      <c r="G23" s="17"/>
    </row>
    <row r="24" ht="20.25" customHeight="1" spans="1:7">
      <c r="A24" s="16" t="s">
        <v>114</v>
      </c>
      <c r="B24" s="16" t="s">
        <v>115</v>
      </c>
      <c r="C24" s="17">
        <v>526548</v>
      </c>
      <c r="D24" s="17">
        <v>526548</v>
      </c>
      <c r="E24" s="17">
        <v>526548</v>
      </c>
      <c r="F24" s="17"/>
      <c r="G24" s="17"/>
    </row>
    <row r="25" ht="20.25" customHeight="1" spans="1:7">
      <c r="A25" s="58" t="s">
        <v>116</v>
      </c>
      <c r="B25" s="58" t="s">
        <v>117</v>
      </c>
      <c r="C25" s="17">
        <v>526548</v>
      </c>
      <c r="D25" s="17">
        <v>526548</v>
      </c>
      <c r="E25" s="17">
        <v>526548</v>
      </c>
      <c r="F25" s="17"/>
      <c r="G25" s="17"/>
    </row>
    <row r="26" ht="20.25" customHeight="1" spans="1:7">
      <c r="A26" s="59" t="s">
        <v>118</v>
      </c>
      <c r="B26" s="59" t="s">
        <v>119</v>
      </c>
      <c r="C26" s="17">
        <v>526548</v>
      </c>
      <c r="D26" s="17">
        <v>526548</v>
      </c>
      <c r="E26" s="17">
        <v>526548</v>
      </c>
      <c r="F26" s="17"/>
      <c r="G26" s="17"/>
    </row>
    <row r="27" ht="20.25" customHeight="1" spans="1:7">
      <c r="A27" s="60" t="s">
        <v>120</v>
      </c>
      <c r="B27" s="60"/>
      <c r="C27" s="61">
        <v>8096075.34</v>
      </c>
      <c r="D27" s="61">
        <v>8096075.34</v>
      </c>
      <c r="E27" s="61">
        <v>7064245.74</v>
      </c>
      <c r="F27" s="61">
        <v>971829.6</v>
      </c>
      <c r="G27" s="61"/>
    </row>
  </sheetData>
  <mergeCells count="7">
    <mergeCell ref="A3:G3"/>
    <mergeCell ref="A4:C4"/>
    <mergeCell ref="A5:B5"/>
    <mergeCell ref="D5:F5"/>
    <mergeCell ref="A27:B27"/>
    <mergeCell ref="C5:C6"/>
    <mergeCell ref="G5:G6"/>
  </mergeCells>
  <pageMargins left="0.751388888888889" right="0.751388888888889" top="1" bottom="1" header="0.5" footer="0.5"/>
  <pageSetup paperSize="1" scale="75"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D6" sqref="D6:D7"/>
    </sheetView>
  </sheetViews>
  <sheetFormatPr defaultColWidth="8.85" defaultRowHeight="15" customHeight="1" outlineLevelRow="7" outlineLevelCol="5"/>
  <cols>
    <col min="1" max="1" width="28.575" customWidth="1"/>
    <col min="2" max="2" width="18.75" customWidth="1"/>
    <col min="3" max="6" width="28.575" customWidth="1"/>
  </cols>
  <sheetData>
    <row r="1" customHeight="1" spans="1:6">
      <c r="A1" s="1"/>
      <c r="B1" s="1"/>
      <c r="C1" s="1"/>
      <c r="D1" s="1"/>
      <c r="E1" s="1"/>
      <c r="F1" s="1"/>
    </row>
    <row r="2" ht="18.75" customHeight="1" spans="1:6">
      <c r="A2" s="70"/>
      <c r="B2" s="70"/>
      <c r="C2" s="71"/>
      <c r="D2" s="2"/>
      <c r="E2" s="2"/>
      <c r="F2" s="72" t="s">
        <v>138</v>
      </c>
    </row>
    <row r="3" ht="41.25" customHeight="1" spans="1:6">
      <c r="A3" s="73" t="s">
        <v>139</v>
      </c>
      <c r="B3" s="73"/>
      <c r="C3" s="73"/>
      <c r="D3" s="73"/>
      <c r="E3" s="73"/>
      <c r="F3" s="73"/>
    </row>
    <row r="4" ht="18.75" customHeight="1" spans="1:6">
      <c r="A4" s="5" t="str">
        <f>"单位名称："&amp;"元江哈尼族彝族傣族自治县住房和城乡建设局"</f>
        <v>单位名称：元江哈尼族彝族傣族自治县住房和城乡建设局</v>
      </c>
      <c r="B4" s="5"/>
      <c r="C4" s="5"/>
      <c r="D4" s="74"/>
      <c r="E4" s="2"/>
      <c r="F4" s="72" t="s">
        <v>28</v>
      </c>
    </row>
    <row r="5" ht="18.75" customHeight="1" spans="1:6">
      <c r="A5" s="13" t="s">
        <v>140</v>
      </c>
      <c r="B5" s="57" t="s">
        <v>141</v>
      </c>
      <c r="C5" s="57" t="s">
        <v>142</v>
      </c>
      <c r="D5" s="57"/>
      <c r="E5" s="57"/>
      <c r="F5" s="57" t="s">
        <v>143</v>
      </c>
    </row>
    <row r="6" ht="18.75" customHeight="1" spans="1:6">
      <c r="A6" s="13"/>
      <c r="B6" s="57"/>
      <c r="C6" s="57" t="s">
        <v>33</v>
      </c>
      <c r="D6" s="57" t="s">
        <v>144</v>
      </c>
      <c r="E6" s="57" t="s">
        <v>145</v>
      </c>
      <c r="F6" s="57"/>
    </row>
    <row r="7" ht="18.75" customHeight="1" spans="1:6">
      <c r="A7" s="75">
        <v>1</v>
      </c>
      <c r="B7" s="76">
        <v>2</v>
      </c>
      <c r="C7" s="75">
        <v>3</v>
      </c>
      <c r="D7" s="75">
        <v>4</v>
      </c>
      <c r="E7" s="75">
        <v>5</v>
      </c>
      <c r="F7" s="75">
        <v>6</v>
      </c>
    </row>
    <row r="8" ht="20.25" customHeight="1" spans="1:6">
      <c r="A8" s="17">
        <v>89000</v>
      </c>
      <c r="B8" s="17"/>
      <c r="C8" s="17">
        <v>29000</v>
      </c>
      <c r="D8" s="17"/>
      <c r="E8" s="17">
        <v>29000</v>
      </c>
      <c r="F8" s="17">
        <v>60000</v>
      </c>
    </row>
  </sheetData>
  <mergeCells count="6">
    <mergeCell ref="A3:F3"/>
    <mergeCell ref="A4:C4"/>
    <mergeCell ref="C5:E5"/>
    <mergeCell ref="A5:A6"/>
    <mergeCell ref="B5:B6"/>
    <mergeCell ref="F5:F6"/>
  </mergeCells>
  <pageMargins left="0.751388888888889" right="0.751388888888889" top="1" bottom="1" header="0.5" footer="0.5"/>
  <pageSetup paperSize="1" scale="75"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2"/>
  <sheetViews>
    <sheetView showZeros="0" workbookViewId="0">
      <pane ySplit="1" topLeftCell="A2" activePane="bottomLeft" state="frozen"/>
      <selection/>
      <selection pane="bottomLeft" activeCell="M1" sqref="M$1:W$1048576"/>
    </sheetView>
  </sheetViews>
  <sheetFormatPr defaultColWidth="8.85" defaultRowHeight="15" customHeight="1"/>
  <cols>
    <col min="1" max="1" width="28.575" customWidth="1"/>
    <col min="2" max="2" width="19.125" customWidth="1"/>
    <col min="3" max="3" width="17" customWidth="1"/>
    <col min="4" max="4" width="7.25" customWidth="1"/>
    <col min="5" max="5" width="28.575" customWidth="1"/>
    <col min="6" max="6" width="6.625" customWidth="1"/>
    <col min="7" max="7" width="28.575" customWidth="1"/>
    <col min="8" max="9" width="14.2833333333333" customWidth="1"/>
    <col min="10" max="10" width="7.5" customWidth="1"/>
    <col min="11" max="11" width="9.5" customWidth="1"/>
    <col min="12" max="12" width="9.875" customWidth="1"/>
    <col min="13" max="23" width="4.8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146</v>
      </c>
    </row>
    <row r="3" ht="45" customHeight="1" spans="1:23">
      <c r="A3" s="4" t="s">
        <v>147</v>
      </c>
      <c r="B3" s="4"/>
      <c r="C3" s="4"/>
      <c r="D3" s="4"/>
      <c r="E3" s="4"/>
      <c r="F3" s="4"/>
      <c r="G3" s="4"/>
      <c r="H3" s="4"/>
      <c r="I3" s="4"/>
      <c r="J3" s="4"/>
      <c r="K3" s="4"/>
      <c r="L3" s="66"/>
      <c r="M3" s="66"/>
      <c r="N3" s="66"/>
      <c r="O3" s="66"/>
      <c r="P3" s="66"/>
      <c r="Q3" s="66"/>
      <c r="R3" s="66"/>
      <c r="S3" s="66"/>
      <c r="T3" s="66"/>
      <c r="U3" s="66"/>
      <c r="V3" s="66"/>
      <c r="W3" s="66"/>
    </row>
    <row r="4" ht="18.75" customHeight="1" spans="1:23">
      <c r="A4" s="5" t="str">
        <f>"单位名称："&amp;"元江哈尼族彝族傣族自治县住房和城乡建设局"</f>
        <v>单位名称：元江哈尼族彝族傣族自治县住房和城乡建设局</v>
      </c>
      <c r="B4" s="5"/>
      <c r="C4" s="5"/>
      <c r="D4" s="5"/>
      <c r="E4" s="5"/>
      <c r="F4" s="5"/>
      <c r="G4" s="5"/>
      <c r="H4" s="67"/>
      <c r="I4" s="67"/>
      <c r="J4" s="67"/>
      <c r="K4" s="67"/>
      <c r="L4" s="6"/>
      <c r="M4" s="6"/>
      <c r="N4" s="6"/>
      <c r="O4" s="6"/>
      <c r="P4" s="6"/>
      <c r="Q4" s="6"/>
      <c r="R4" s="6"/>
      <c r="S4" s="6"/>
      <c r="T4" s="6"/>
      <c r="U4" s="6"/>
      <c r="V4" s="6"/>
      <c r="W4" s="6" t="s">
        <v>28</v>
      </c>
    </row>
    <row r="5" ht="18.75" customHeight="1" spans="1:23">
      <c r="A5" s="68" t="s">
        <v>148</v>
      </c>
      <c r="B5" s="68" t="s">
        <v>149</v>
      </c>
      <c r="C5" s="68" t="s">
        <v>150</v>
      </c>
      <c r="D5" s="68" t="s">
        <v>151</v>
      </c>
      <c r="E5" s="68" t="s">
        <v>152</v>
      </c>
      <c r="F5" s="68" t="s">
        <v>153</v>
      </c>
      <c r="G5" s="68" t="s">
        <v>154</v>
      </c>
      <c r="H5" s="69" t="s">
        <v>31</v>
      </c>
      <c r="I5" s="69" t="s">
        <v>155</v>
      </c>
      <c r="J5" s="68"/>
      <c r="K5" s="68"/>
      <c r="L5" s="68"/>
      <c r="M5" s="68"/>
      <c r="N5" s="68" t="s">
        <v>156</v>
      </c>
      <c r="O5" s="68"/>
      <c r="P5" s="68"/>
      <c r="Q5" s="68" t="s">
        <v>37</v>
      </c>
      <c r="R5" s="68" t="s">
        <v>61</v>
      </c>
      <c r="S5" s="68"/>
      <c r="T5" s="68"/>
      <c r="U5" s="68"/>
      <c r="V5" s="68"/>
      <c r="W5" s="68"/>
    </row>
    <row r="6" ht="18.75" customHeight="1" spans="1:23">
      <c r="A6" s="68"/>
      <c r="B6" s="68"/>
      <c r="C6" s="68"/>
      <c r="D6" s="68"/>
      <c r="E6" s="68"/>
      <c r="F6" s="68"/>
      <c r="G6" s="68"/>
      <c r="H6" s="69" t="s">
        <v>157</v>
      </c>
      <c r="I6" s="69" t="s">
        <v>158</v>
      </c>
      <c r="J6" s="68" t="s">
        <v>35</v>
      </c>
      <c r="K6" s="68" t="s">
        <v>36</v>
      </c>
      <c r="L6" s="68"/>
      <c r="M6" s="68"/>
      <c r="N6" s="68" t="s">
        <v>156</v>
      </c>
      <c r="O6" s="68" t="s">
        <v>35</v>
      </c>
      <c r="P6" s="68" t="s">
        <v>36</v>
      </c>
      <c r="Q6" s="68" t="s">
        <v>37</v>
      </c>
      <c r="R6" s="68" t="s">
        <v>61</v>
      </c>
      <c r="S6" s="68" t="s">
        <v>40</v>
      </c>
      <c r="T6" s="68" t="s">
        <v>41</v>
      </c>
      <c r="U6" s="68" t="s">
        <v>42</v>
      </c>
      <c r="V6" s="68" t="s">
        <v>43</v>
      </c>
      <c r="W6" s="68" t="s">
        <v>44</v>
      </c>
    </row>
    <row r="7" ht="18.75" customHeight="1" spans="1:23">
      <c r="A7" s="68"/>
      <c r="B7" s="68"/>
      <c r="C7" s="68"/>
      <c r="D7" s="68"/>
      <c r="E7" s="68"/>
      <c r="F7" s="68"/>
      <c r="G7" s="68"/>
      <c r="H7" s="69"/>
      <c r="I7" s="69" t="s">
        <v>159</v>
      </c>
      <c r="J7" s="68" t="s">
        <v>160</v>
      </c>
      <c r="K7" s="68" t="s">
        <v>161</v>
      </c>
      <c r="L7" s="68" t="s">
        <v>162</v>
      </c>
      <c r="M7" s="68" t="s">
        <v>163</v>
      </c>
      <c r="N7" s="68" t="s">
        <v>34</v>
      </c>
      <c r="O7" s="68" t="s">
        <v>35</v>
      </c>
      <c r="P7" s="68" t="s">
        <v>36</v>
      </c>
      <c r="Q7" s="68"/>
      <c r="R7" s="68" t="s">
        <v>33</v>
      </c>
      <c r="S7" s="68" t="s">
        <v>40</v>
      </c>
      <c r="T7" s="68" t="s">
        <v>41</v>
      </c>
      <c r="U7" s="68" t="s">
        <v>42</v>
      </c>
      <c r="V7" s="68" t="s">
        <v>43</v>
      </c>
      <c r="W7" s="68" t="s">
        <v>44</v>
      </c>
    </row>
    <row r="8" ht="22.65" customHeight="1" spans="1:23">
      <c r="A8" s="68"/>
      <c r="B8" s="68"/>
      <c r="C8" s="68"/>
      <c r="D8" s="68"/>
      <c r="E8" s="68"/>
      <c r="F8" s="68"/>
      <c r="G8" s="68"/>
      <c r="H8" s="69"/>
      <c r="I8" s="69" t="s">
        <v>33</v>
      </c>
      <c r="J8" s="68"/>
      <c r="K8" s="68"/>
      <c r="L8" s="68"/>
      <c r="M8" s="68"/>
      <c r="N8" s="68"/>
      <c r="O8" s="68"/>
      <c r="P8" s="68"/>
      <c r="Q8" s="68"/>
      <c r="R8" s="68"/>
      <c r="S8" s="68"/>
      <c r="T8" s="68"/>
      <c r="U8" s="68"/>
      <c r="V8" s="68"/>
      <c r="W8" s="68"/>
    </row>
    <row r="9" ht="18.75" customHeight="1" spans="1:23">
      <c r="A9" s="69" t="s">
        <v>45</v>
      </c>
      <c r="B9" s="69">
        <v>2</v>
      </c>
      <c r="C9" s="69">
        <v>3</v>
      </c>
      <c r="D9" s="69">
        <v>4</v>
      </c>
      <c r="E9" s="69">
        <v>5</v>
      </c>
      <c r="F9" s="69">
        <v>6</v>
      </c>
      <c r="G9" s="69">
        <v>7</v>
      </c>
      <c r="H9" s="69">
        <v>8</v>
      </c>
      <c r="I9" s="69">
        <v>9</v>
      </c>
      <c r="J9" s="69">
        <v>10</v>
      </c>
      <c r="K9" s="69">
        <v>11</v>
      </c>
      <c r="L9" s="69">
        <v>12</v>
      </c>
      <c r="M9" s="69">
        <v>13</v>
      </c>
      <c r="N9" s="69">
        <v>14</v>
      </c>
      <c r="O9" s="69">
        <v>15</v>
      </c>
      <c r="P9" s="69">
        <v>16</v>
      </c>
      <c r="Q9" s="69">
        <v>17</v>
      </c>
      <c r="R9" s="69">
        <v>18</v>
      </c>
      <c r="S9" s="69">
        <v>19</v>
      </c>
      <c r="T9" s="69">
        <v>20</v>
      </c>
      <c r="U9" s="69">
        <v>21</v>
      </c>
      <c r="V9" s="69">
        <v>22</v>
      </c>
      <c r="W9" s="69">
        <v>23</v>
      </c>
    </row>
    <row r="10" ht="18.75" customHeight="1" spans="1:23">
      <c r="A10" s="9" t="s">
        <v>55</v>
      </c>
      <c r="B10" s="9" t="s">
        <v>164</v>
      </c>
      <c r="C10" s="10" t="s">
        <v>165</v>
      </c>
      <c r="D10" s="9" t="s">
        <v>94</v>
      </c>
      <c r="E10" s="9" t="s">
        <v>95</v>
      </c>
      <c r="F10" s="9" t="s">
        <v>166</v>
      </c>
      <c r="G10" s="9" t="s">
        <v>167</v>
      </c>
      <c r="H10" s="17">
        <v>360828</v>
      </c>
      <c r="I10" s="17">
        <v>360828</v>
      </c>
      <c r="J10" s="17"/>
      <c r="K10" s="17"/>
      <c r="L10" s="17">
        <v>360828</v>
      </c>
      <c r="M10" s="17"/>
      <c r="N10" s="17"/>
      <c r="O10" s="17"/>
      <c r="P10" s="17"/>
      <c r="Q10" s="17"/>
      <c r="R10" s="17"/>
      <c r="S10" s="17"/>
      <c r="T10" s="17"/>
      <c r="U10" s="17"/>
      <c r="V10" s="17"/>
      <c r="W10" s="17"/>
    </row>
    <row r="11" ht="18.75" customHeight="1" spans="1:23">
      <c r="A11" s="9" t="s">
        <v>55</v>
      </c>
      <c r="B11" s="9" t="s">
        <v>164</v>
      </c>
      <c r="C11" s="10" t="s">
        <v>165</v>
      </c>
      <c r="D11" s="9" t="s">
        <v>94</v>
      </c>
      <c r="E11" s="9" t="s">
        <v>95</v>
      </c>
      <c r="F11" s="9" t="s">
        <v>168</v>
      </c>
      <c r="G11" s="9" t="s">
        <v>169</v>
      </c>
      <c r="H11" s="17">
        <v>558576</v>
      </c>
      <c r="I11" s="17">
        <v>558576</v>
      </c>
      <c r="J11" s="17"/>
      <c r="K11" s="17"/>
      <c r="L11" s="17">
        <v>558576</v>
      </c>
      <c r="M11" s="17"/>
      <c r="N11" s="17"/>
      <c r="O11" s="17"/>
      <c r="P11" s="24"/>
      <c r="Q11" s="17"/>
      <c r="R11" s="17"/>
      <c r="S11" s="17"/>
      <c r="T11" s="17"/>
      <c r="U11" s="17"/>
      <c r="V11" s="17"/>
      <c r="W11" s="17"/>
    </row>
    <row r="12" ht="18.75" customHeight="1" spans="1:23">
      <c r="A12" s="9" t="s">
        <v>55</v>
      </c>
      <c r="B12" s="9" t="s">
        <v>164</v>
      </c>
      <c r="C12" s="10" t="s">
        <v>165</v>
      </c>
      <c r="D12" s="9" t="s">
        <v>94</v>
      </c>
      <c r="E12" s="9" t="s">
        <v>95</v>
      </c>
      <c r="F12" s="9" t="s">
        <v>170</v>
      </c>
      <c r="G12" s="9" t="s">
        <v>171</v>
      </c>
      <c r="H12" s="17">
        <v>2700</v>
      </c>
      <c r="I12" s="17">
        <v>2700</v>
      </c>
      <c r="J12" s="17"/>
      <c r="K12" s="17"/>
      <c r="L12" s="17">
        <v>2700</v>
      </c>
      <c r="M12" s="17"/>
      <c r="N12" s="17"/>
      <c r="O12" s="17"/>
      <c r="P12" s="24"/>
      <c r="Q12" s="17"/>
      <c r="R12" s="17"/>
      <c r="S12" s="17"/>
      <c r="T12" s="17"/>
      <c r="U12" s="17"/>
      <c r="V12" s="17"/>
      <c r="W12" s="17"/>
    </row>
    <row r="13" ht="18.75" customHeight="1" spans="1:23">
      <c r="A13" s="9" t="s">
        <v>55</v>
      </c>
      <c r="B13" s="9" t="s">
        <v>164</v>
      </c>
      <c r="C13" s="10" t="s">
        <v>165</v>
      </c>
      <c r="D13" s="9" t="s">
        <v>94</v>
      </c>
      <c r="E13" s="9" t="s">
        <v>95</v>
      </c>
      <c r="F13" s="9" t="s">
        <v>170</v>
      </c>
      <c r="G13" s="9" t="s">
        <v>171</v>
      </c>
      <c r="H13" s="17">
        <v>30069</v>
      </c>
      <c r="I13" s="17">
        <v>30069</v>
      </c>
      <c r="J13" s="17"/>
      <c r="K13" s="17"/>
      <c r="L13" s="17">
        <v>30069</v>
      </c>
      <c r="M13" s="17"/>
      <c r="N13" s="17"/>
      <c r="O13" s="17"/>
      <c r="P13" s="24"/>
      <c r="Q13" s="17"/>
      <c r="R13" s="17"/>
      <c r="S13" s="17"/>
      <c r="T13" s="17"/>
      <c r="U13" s="17"/>
      <c r="V13" s="17"/>
      <c r="W13" s="17"/>
    </row>
    <row r="14" ht="18.75" customHeight="1" spans="1:23">
      <c r="A14" s="9" t="s">
        <v>55</v>
      </c>
      <c r="B14" s="9" t="s">
        <v>172</v>
      </c>
      <c r="C14" s="10" t="s">
        <v>173</v>
      </c>
      <c r="D14" s="9" t="s">
        <v>78</v>
      </c>
      <c r="E14" s="9" t="s">
        <v>79</v>
      </c>
      <c r="F14" s="9" t="s">
        <v>174</v>
      </c>
      <c r="G14" s="9" t="s">
        <v>175</v>
      </c>
      <c r="H14" s="17">
        <v>640400.32</v>
      </c>
      <c r="I14" s="17">
        <v>640400.32</v>
      </c>
      <c r="J14" s="17"/>
      <c r="K14" s="17"/>
      <c r="L14" s="17">
        <v>640400.32</v>
      </c>
      <c r="M14" s="17"/>
      <c r="N14" s="17"/>
      <c r="O14" s="17"/>
      <c r="P14" s="24"/>
      <c r="Q14" s="17"/>
      <c r="R14" s="17"/>
      <c r="S14" s="17"/>
      <c r="T14" s="17"/>
      <c r="U14" s="17"/>
      <c r="V14" s="17"/>
      <c r="W14" s="17"/>
    </row>
    <row r="15" ht="18.75" customHeight="1" spans="1:23">
      <c r="A15" s="9" t="s">
        <v>55</v>
      </c>
      <c r="B15" s="9" t="s">
        <v>172</v>
      </c>
      <c r="C15" s="10" t="s">
        <v>173</v>
      </c>
      <c r="D15" s="9" t="s">
        <v>84</v>
      </c>
      <c r="E15" s="9" t="s">
        <v>85</v>
      </c>
      <c r="F15" s="9" t="s">
        <v>176</v>
      </c>
      <c r="G15" s="9" t="s">
        <v>177</v>
      </c>
      <c r="H15" s="17">
        <v>77867.03</v>
      </c>
      <c r="I15" s="17">
        <v>77867.03</v>
      </c>
      <c r="J15" s="17"/>
      <c r="K15" s="17"/>
      <c r="L15" s="17">
        <v>77867.03</v>
      </c>
      <c r="M15" s="17"/>
      <c r="N15" s="17"/>
      <c r="O15" s="17"/>
      <c r="P15" s="24"/>
      <c r="Q15" s="17"/>
      <c r="R15" s="17"/>
      <c r="S15" s="17"/>
      <c r="T15" s="17"/>
      <c r="U15" s="17"/>
      <c r="V15" s="17"/>
      <c r="W15" s="17"/>
    </row>
    <row r="16" ht="18.75" customHeight="1" spans="1:23">
      <c r="A16" s="9" t="s">
        <v>55</v>
      </c>
      <c r="B16" s="9" t="s">
        <v>172</v>
      </c>
      <c r="C16" s="10" t="s">
        <v>173</v>
      </c>
      <c r="D16" s="9" t="s">
        <v>86</v>
      </c>
      <c r="E16" s="9" t="s">
        <v>87</v>
      </c>
      <c r="F16" s="9" t="s">
        <v>176</v>
      </c>
      <c r="G16" s="9" t="s">
        <v>177</v>
      </c>
      <c r="H16" s="17">
        <v>254340.64</v>
      </c>
      <c r="I16" s="17">
        <v>254340.64</v>
      </c>
      <c r="J16" s="17"/>
      <c r="K16" s="17"/>
      <c r="L16" s="17">
        <v>254340.64</v>
      </c>
      <c r="M16" s="17"/>
      <c r="N16" s="17"/>
      <c r="O16" s="17"/>
      <c r="P16" s="24"/>
      <c r="Q16" s="17"/>
      <c r="R16" s="17"/>
      <c r="S16" s="17"/>
      <c r="T16" s="17"/>
      <c r="U16" s="17"/>
      <c r="V16" s="17"/>
      <c r="W16" s="17"/>
    </row>
    <row r="17" ht="18.75" customHeight="1" spans="1:23">
      <c r="A17" s="9" t="s">
        <v>55</v>
      </c>
      <c r="B17" s="9" t="s">
        <v>172</v>
      </c>
      <c r="C17" s="10" t="s">
        <v>173</v>
      </c>
      <c r="D17" s="9" t="s">
        <v>88</v>
      </c>
      <c r="E17" s="9" t="s">
        <v>89</v>
      </c>
      <c r="F17" s="9" t="s">
        <v>178</v>
      </c>
      <c r="G17" s="9" t="s">
        <v>179</v>
      </c>
      <c r="H17" s="17">
        <v>20012.51</v>
      </c>
      <c r="I17" s="17">
        <v>20012.51</v>
      </c>
      <c r="J17" s="17"/>
      <c r="K17" s="17"/>
      <c r="L17" s="17">
        <v>20012.51</v>
      </c>
      <c r="M17" s="17"/>
      <c r="N17" s="17"/>
      <c r="O17" s="17"/>
      <c r="P17" s="24"/>
      <c r="Q17" s="17"/>
      <c r="R17" s="17"/>
      <c r="S17" s="17"/>
      <c r="T17" s="17"/>
      <c r="U17" s="17"/>
      <c r="V17" s="17"/>
      <c r="W17" s="17"/>
    </row>
    <row r="18" ht="18.75" customHeight="1" spans="1:23">
      <c r="A18" s="9" t="s">
        <v>55</v>
      </c>
      <c r="B18" s="9" t="s">
        <v>172</v>
      </c>
      <c r="C18" s="10" t="s">
        <v>173</v>
      </c>
      <c r="D18" s="9" t="s">
        <v>88</v>
      </c>
      <c r="E18" s="9" t="s">
        <v>89</v>
      </c>
      <c r="F18" s="9" t="s">
        <v>178</v>
      </c>
      <c r="G18" s="9" t="s">
        <v>179</v>
      </c>
      <c r="H18" s="17">
        <v>43066</v>
      </c>
      <c r="I18" s="17">
        <v>43066</v>
      </c>
      <c r="J18" s="17"/>
      <c r="K18" s="17"/>
      <c r="L18" s="17">
        <v>43066</v>
      </c>
      <c r="M18" s="17"/>
      <c r="N18" s="17"/>
      <c r="O18" s="17"/>
      <c r="P18" s="24"/>
      <c r="Q18" s="17"/>
      <c r="R18" s="17"/>
      <c r="S18" s="17"/>
      <c r="T18" s="17"/>
      <c r="U18" s="17"/>
      <c r="V18" s="17"/>
      <c r="W18" s="17"/>
    </row>
    <row r="19" ht="18.75" customHeight="1" spans="1:23">
      <c r="A19" s="9" t="s">
        <v>55</v>
      </c>
      <c r="B19" s="9" t="s">
        <v>172</v>
      </c>
      <c r="C19" s="10" t="s">
        <v>173</v>
      </c>
      <c r="D19" s="9" t="s">
        <v>88</v>
      </c>
      <c r="E19" s="9" t="s">
        <v>89</v>
      </c>
      <c r="F19" s="9" t="s">
        <v>178</v>
      </c>
      <c r="G19" s="9" t="s">
        <v>179</v>
      </c>
      <c r="H19" s="17">
        <v>10237</v>
      </c>
      <c r="I19" s="17">
        <v>10237</v>
      </c>
      <c r="J19" s="17"/>
      <c r="K19" s="17"/>
      <c r="L19" s="17">
        <v>10237</v>
      </c>
      <c r="M19" s="17"/>
      <c r="N19" s="17"/>
      <c r="O19" s="17"/>
      <c r="P19" s="24"/>
      <c r="Q19" s="17"/>
      <c r="R19" s="17"/>
      <c r="S19" s="17"/>
      <c r="T19" s="17"/>
      <c r="U19" s="17"/>
      <c r="V19" s="17"/>
      <c r="W19" s="17"/>
    </row>
    <row r="20" ht="18.75" customHeight="1" spans="1:23">
      <c r="A20" s="9" t="s">
        <v>55</v>
      </c>
      <c r="B20" s="9" t="s">
        <v>172</v>
      </c>
      <c r="C20" s="10" t="s">
        <v>173</v>
      </c>
      <c r="D20" s="9" t="s">
        <v>94</v>
      </c>
      <c r="E20" s="9" t="s">
        <v>95</v>
      </c>
      <c r="F20" s="9" t="s">
        <v>178</v>
      </c>
      <c r="G20" s="9" t="s">
        <v>179</v>
      </c>
      <c r="H20" s="17">
        <v>820.57</v>
      </c>
      <c r="I20" s="17">
        <v>820.57</v>
      </c>
      <c r="J20" s="17"/>
      <c r="K20" s="17"/>
      <c r="L20" s="17">
        <v>820.57</v>
      </c>
      <c r="M20" s="17"/>
      <c r="N20" s="17"/>
      <c r="O20" s="17"/>
      <c r="P20" s="24"/>
      <c r="Q20" s="17"/>
      <c r="R20" s="17"/>
      <c r="S20" s="17"/>
      <c r="T20" s="17"/>
      <c r="U20" s="17"/>
      <c r="V20" s="17"/>
      <c r="W20" s="17"/>
    </row>
    <row r="21" ht="18.75" customHeight="1" spans="1:23">
      <c r="A21" s="9" t="s">
        <v>55</v>
      </c>
      <c r="B21" s="9" t="s">
        <v>172</v>
      </c>
      <c r="C21" s="10" t="s">
        <v>173</v>
      </c>
      <c r="D21" s="9" t="s">
        <v>100</v>
      </c>
      <c r="E21" s="9" t="s">
        <v>101</v>
      </c>
      <c r="F21" s="9" t="s">
        <v>178</v>
      </c>
      <c r="G21" s="9" t="s">
        <v>179</v>
      </c>
      <c r="H21" s="17">
        <v>21450.42</v>
      </c>
      <c r="I21" s="17">
        <v>21450.42</v>
      </c>
      <c r="J21" s="17"/>
      <c r="K21" s="17"/>
      <c r="L21" s="17">
        <v>21450.42</v>
      </c>
      <c r="M21" s="17"/>
      <c r="N21" s="17"/>
      <c r="O21" s="17"/>
      <c r="P21" s="24"/>
      <c r="Q21" s="17"/>
      <c r="R21" s="17"/>
      <c r="S21" s="17"/>
      <c r="T21" s="17"/>
      <c r="U21" s="17"/>
      <c r="V21" s="17"/>
      <c r="W21" s="17"/>
    </row>
    <row r="22" ht="18.75" customHeight="1" spans="1:23">
      <c r="A22" s="9" t="s">
        <v>55</v>
      </c>
      <c r="B22" s="9" t="s">
        <v>180</v>
      </c>
      <c r="C22" s="10" t="s">
        <v>119</v>
      </c>
      <c r="D22" s="9" t="s">
        <v>118</v>
      </c>
      <c r="E22" s="9" t="s">
        <v>119</v>
      </c>
      <c r="F22" s="9" t="s">
        <v>181</v>
      </c>
      <c r="G22" s="9" t="s">
        <v>119</v>
      </c>
      <c r="H22" s="17">
        <v>526548</v>
      </c>
      <c r="I22" s="17">
        <v>526548</v>
      </c>
      <c r="J22" s="17"/>
      <c r="K22" s="17"/>
      <c r="L22" s="17">
        <v>526548</v>
      </c>
      <c r="M22" s="17"/>
      <c r="N22" s="17"/>
      <c r="O22" s="17"/>
      <c r="P22" s="24"/>
      <c r="Q22" s="17"/>
      <c r="R22" s="17"/>
      <c r="S22" s="17"/>
      <c r="T22" s="17"/>
      <c r="U22" s="17"/>
      <c r="V22" s="17"/>
      <c r="W22" s="17"/>
    </row>
    <row r="23" ht="18.75" customHeight="1" spans="1:23">
      <c r="A23" s="9" t="s">
        <v>55</v>
      </c>
      <c r="B23" s="9" t="s">
        <v>182</v>
      </c>
      <c r="C23" s="10" t="s">
        <v>183</v>
      </c>
      <c r="D23" s="9" t="s">
        <v>94</v>
      </c>
      <c r="E23" s="9" t="s">
        <v>95</v>
      </c>
      <c r="F23" s="9" t="s">
        <v>184</v>
      </c>
      <c r="G23" s="9" t="s">
        <v>185</v>
      </c>
      <c r="H23" s="17">
        <v>29000</v>
      </c>
      <c r="I23" s="17">
        <v>29000</v>
      </c>
      <c r="J23" s="17"/>
      <c r="K23" s="17"/>
      <c r="L23" s="17">
        <v>29000</v>
      </c>
      <c r="M23" s="17"/>
      <c r="N23" s="17"/>
      <c r="O23" s="17"/>
      <c r="P23" s="24"/>
      <c r="Q23" s="17"/>
      <c r="R23" s="17"/>
      <c r="S23" s="17"/>
      <c r="T23" s="17"/>
      <c r="U23" s="17"/>
      <c r="V23" s="17"/>
      <c r="W23" s="17"/>
    </row>
    <row r="24" ht="18.75" customHeight="1" spans="1:23">
      <c r="A24" s="9" t="s">
        <v>55</v>
      </c>
      <c r="B24" s="9" t="s">
        <v>186</v>
      </c>
      <c r="C24" s="10" t="s">
        <v>187</v>
      </c>
      <c r="D24" s="9" t="s">
        <v>94</v>
      </c>
      <c r="E24" s="9" t="s">
        <v>95</v>
      </c>
      <c r="F24" s="9" t="s">
        <v>188</v>
      </c>
      <c r="G24" s="9" t="s">
        <v>189</v>
      </c>
      <c r="H24" s="17">
        <v>79800</v>
      </c>
      <c r="I24" s="17">
        <v>79800</v>
      </c>
      <c r="J24" s="17"/>
      <c r="K24" s="17"/>
      <c r="L24" s="17">
        <v>79800</v>
      </c>
      <c r="M24" s="17"/>
      <c r="N24" s="17"/>
      <c r="O24" s="17"/>
      <c r="P24" s="24"/>
      <c r="Q24" s="17"/>
      <c r="R24" s="17"/>
      <c r="S24" s="17"/>
      <c r="T24" s="17"/>
      <c r="U24" s="17"/>
      <c r="V24" s="17"/>
      <c r="W24" s="17"/>
    </row>
    <row r="25" ht="18.75" customHeight="1" spans="1:23">
      <c r="A25" s="9" t="s">
        <v>55</v>
      </c>
      <c r="B25" s="9" t="s">
        <v>190</v>
      </c>
      <c r="C25" s="10" t="s">
        <v>191</v>
      </c>
      <c r="D25" s="9" t="s">
        <v>94</v>
      </c>
      <c r="E25" s="9" t="s">
        <v>95</v>
      </c>
      <c r="F25" s="9" t="s">
        <v>192</v>
      </c>
      <c r="G25" s="9" t="s">
        <v>191</v>
      </c>
      <c r="H25" s="17">
        <v>18673.92</v>
      </c>
      <c r="I25" s="17">
        <v>18673.92</v>
      </c>
      <c r="J25" s="17"/>
      <c r="K25" s="17"/>
      <c r="L25" s="17">
        <v>18673.92</v>
      </c>
      <c r="M25" s="17"/>
      <c r="N25" s="17"/>
      <c r="O25" s="17"/>
      <c r="P25" s="24"/>
      <c r="Q25" s="17"/>
      <c r="R25" s="17"/>
      <c r="S25" s="17"/>
      <c r="T25" s="17"/>
      <c r="U25" s="17"/>
      <c r="V25" s="17"/>
      <c r="W25" s="17"/>
    </row>
    <row r="26" ht="18.75" customHeight="1" spans="1:23">
      <c r="A26" s="9" t="s">
        <v>55</v>
      </c>
      <c r="B26" s="9" t="s">
        <v>190</v>
      </c>
      <c r="C26" s="10" t="s">
        <v>191</v>
      </c>
      <c r="D26" s="9" t="s">
        <v>100</v>
      </c>
      <c r="E26" s="9" t="s">
        <v>101</v>
      </c>
      <c r="F26" s="9" t="s">
        <v>192</v>
      </c>
      <c r="G26" s="9" t="s">
        <v>191</v>
      </c>
      <c r="H26" s="17">
        <v>65605.68</v>
      </c>
      <c r="I26" s="17">
        <v>65605.68</v>
      </c>
      <c r="J26" s="17"/>
      <c r="K26" s="17"/>
      <c r="L26" s="17">
        <v>65605.68</v>
      </c>
      <c r="M26" s="17"/>
      <c r="N26" s="17"/>
      <c r="O26" s="17"/>
      <c r="P26" s="24"/>
      <c r="Q26" s="17"/>
      <c r="R26" s="17"/>
      <c r="S26" s="17"/>
      <c r="T26" s="17"/>
      <c r="U26" s="17"/>
      <c r="V26" s="17"/>
      <c r="W26" s="17"/>
    </row>
    <row r="27" ht="18.75" customHeight="1" spans="1:23">
      <c r="A27" s="9" t="s">
        <v>55</v>
      </c>
      <c r="B27" s="9" t="s">
        <v>193</v>
      </c>
      <c r="C27" s="10" t="s">
        <v>194</v>
      </c>
      <c r="D27" s="9" t="s">
        <v>74</v>
      </c>
      <c r="E27" s="9" t="s">
        <v>75</v>
      </c>
      <c r="F27" s="9" t="s">
        <v>195</v>
      </c>
      <c r="G27" s="9" t="s">
        <v>196</v>
      </c>
      <c r="H27" s="17">
        <v>11400</v>
      </c>
      <c r="I27" s="17">
        <v>11400</v>
      </c>
      <c r="J27" s="17"/>
      <c r="K27" s="17"/>
      <c r="L27" s="17">
        <v>11400</v>
      </c>
      <c r="M27" s="17"/>
      <c r="N27" s="17"/>
      <c r="O27" s="17"/>
      <c r="P27" s="24"/>
      <c r="Q27" s="17"/>
      <c r="R27" s="17"/>
      <c r="S27" s="17"/>
      <c r="T27" s="17"/>
      <c r="U27" s="17"/>
      <c r="V27" s="17"/>
      <c r="W27" s="17"/>
    </row>
    <row r="28" ht="18.75" customHeight="1" spans="1:23">
      <c r="A28" s="9" t="s">
        <v>55</v>
      </c>
      <c r="B28" s="9" t="s">
        <v>193</v>
      </c>
      <c r="C28" s="10" t="s">
        <v>194</v>
      </c>
      <c r="D28" s="9" t="s">
        <v>76</v>
      </c>
      <c r="E28" s="9" t="s">
        <v>77</v>
      </c>
      <c r="F28" s="9" t="s">
        <v>195</v>
      </c>
      <c r="G28" s="9" t="s">
        <v>196</v>
      </c>
      <c r="H28" s="17">
        <v>55200</v>
      </c>
      <c r="I28" s="17">
        <v>55200</v>
      </c>
      <c r="J28" s="17"/>
      <c r="K28" s="17"/>
      <c r="L28" s="17">
        <v>55200</v>
      </c>
      <c r="M28" s="17"/>
      <c r="N28" s="17"/>
      <c r="O28" s="17"/>
      <c r="P28" s="24"/>
      <c r="Q28" s="17"/>
      <c r="R28" s="17"/>
      <c r="S28" s="17"/>
      <c r="T28" s="17"/>
      <c r="U28" s="17"/>
      <c r="V28" s="17"/>
      <c r="W28" s="17"/>
    </row>
    <row r="29" ht="18.75" customHeight="1" spans="1:23">
      <c r="A29" s="9" t="s">
        <v>55</v>
      </c>
      <c r="B29" s="9" t="s">
        <v>193</v>
      </c>
      <c r="C29" s="10" t="s">
        <v>194</v>
      </c>
      <c r="D29" s="9" t="s">
        <v>94</v>
      </c>
      <c r="E29" s="9" t="s">
        <v>95</v>
      </c>
      <c r="F29" s="9" t="s">
        <v>197</v>
      </c>
      <c r="G29" s="9" t="s">
        <v>198</v>
      </c>
      <c r="H29" s="17">
        <v>22270</v>
      </c>
      <c r="I29" s="17">
        <v>22270</v>
      </c>
      <c r="J29" s="17"/>
      <c r="K29" s="17"/>
      <c r="L29" s="17">
        <v>22270</v>
      </c>
      <c r="M29" s="17"/>
      <c r="N29" s="17"/>
      <c r="O29" s="17"/>
      <c r="P29" s="24"/>
      <c r="Q29" s="17"/>
      <c r="R29" s="17"/>
      <c r="S29" s="17"/>
      <c r="T29" s="17"/>
      <c r="U29" s="17"/>
      <c r="V29" s="17"/>
      <c r="W29" s="17"/>
    </row>
    <row r="30" ht="18.75" customHeight="1" spans="1:23">
      <c r="A30" s="9" t="s">
        <v>55</v>
      </c>
      <c r="B30" s="9" t="s">
        <v>193</v>
      </c>
      <c r="C30" s="10" t="s">
        <v>194</v>
      </c>
      <c r="D30" s="9" t="s">
        <v>94</v>
      </c>
      <c r="E30" s="9" t="s">
        <v>95</v>
      </c>
      <c r="F30" s="9" t="s">
        <v>199</v>
      </c>
      <c r="G30" s="9" t="s">
        <v>200</v>
      </c>
      <c r="H30" s="17">
        <v>7000</v>
      </c>
      <c r="I30" s="17">
        <v>7000</v>
      </c>
      <c r="J30" s="17"/>
      <c r="K30" s="17"/>
      <c r="L30" s="17">
        <v>7000</v>
      </c>
      <c r="M30" s="17"/>
      <c r="N30" s="17"/>
      <c r="O30" s="17"/>
      <c r="P30" s="24"/>
      <c r="Q30" s="17"/>
      <c r="R30" s="17"/>
      <c r="S30" s="17"/>
      <c r="T30" s="17"/>
      <c r="U30" s="17"/>
      <c r="V30" s="17"/>
      <c r="W30" s="17"/>
    </row>
    <row r="31" ht="18.75" customHeight="1" spans="1:23">
      <c r="A31" s="9" t="s">
        <v>55</v>
      </c>
      <c r="B31" s="9" t="s">
        <v>193</v>
      </c>
      <c r="C31" s="10" t="s">
        <v>194</v>
      </c>
      <c r="D31" s="9" t="s">
        <v>94</v>
      </c>
      <c r="E31" s="9" t="s">
        <v>95</v>
      </c>
      <c r="F31" s="9" t="s">
        <v>201</v>
      </c>
      <c r="G31" s="9" t="s">
        <v>202</v>
      </c>
      <c r="H31" s="17">
        <v>52000</v>
      </c>
      <c r="I31" s="17">
        <v>52000</v>
      </c>
      <c r="J31" s="17"/>
      <c r="K31" s="17"/>
      <c r="L31" s="17">
        <v>52000</v>
      </c>
      <c r="M31" s="17"/>
      <c r="N31" s="17"/>
      <c r="O31" s="17"/>
      <c r="P31" s="24"/>
      <c r="Q31" s="17"/>
      <c r="R31" s="17"/>
      <c r="S31" s="17"/>
      <c r="T31" s="17"/>
      <c r="U31" s="17"/>
      <c r="V31" s="17"/>
      <c r="W31" s="17"/>
    </row>
    <row r="32" ht="18.75" customHeight="1" spans="1:23">
      <c r="A32" s="9" t="s">
        <v>55</v>
      </c>
      <c r="B32" s="9" t="s">
        <v>193</v>
      </c>
      <c r="C32" s="10" t="s">
        <v>194</v>
      </c>
      <c r="D32" s="9" t="s">
        <v>94</v>
      </c>
      <c r="E32" s="9" t="s">
        <v>95</v>
      </c>
      <c r="F32" s="9" t="s">
        <v>188</v>
      </c>
      <c r="G32" s="9" t="s">
        <v>189</v>
      </c>
      <c r="H32" s="17">
        <v>7980</v>
      </c>
      <c r="I32" s="17">
        <v>7980</v>
      </c>
      <c r="J32" s="17"/>
      <c r="K32" s="17"/>
      <c r="L32" s="17">
        <v>7980</v>
      </c>
      <c r="M32" s="17"/>
      <c r="N32" s="17"/>
      <c r="O32" s="17"/>
      <c r="P32" s="24"/>
      <c r="Q32" s="17"/>
      <c r="R32" s="17"/>
      <c r="S32" s="17"/>
      <c r="T32" s="17"/>
      <c r="U32" s="17"/>
      <c r="V32" s="17"/>
      <c r="W32" s="17"/>
    </row>
    <row r="33" ht="18.75" customHeight="1" spans="1:23">
      <c r="A33" s="9" t="s">
        <v>55</v>
      </c>
      <c r="B33" s="9" t="s">
        <v>193</v>
      </c>
      <c r="C33" s="10" t="s">
        <v>194</v>
      </c>
      <c r="D33" s="9" t="s">
        <v>100</v>
      </c>
      <c r="E33" s="9" t="s">
        <v>101</v>
      </c>
      <c r="F33" s="9" t="s">
        <v>197</v>
      </c>
      <c r="G33" s="9" t="s">
        <v>198</v>
      </c>
      <c r="H33" s="17">
        <v>109670</v>
      </c>
      <c r="I33" s="17">
        <v>109670</v>
      </c>
      <c r="J33" s="17"/>
      <c r="K33" s="17"/>
      <c r="L33" s="17">
        <v>109670</v>
      </c>
      <c r="M33" s="17"/>
      <c r="N33" s="17"/>
      <c r="O33" s="17"/>
      <c r="P33" s="24"/>
      <c r="Q33" s="17"/>
      <c r="R33" s="17"/>
      <c r="S33" s="17"/>
      <c r="T33" s="17"/>
      <c r="U33" s="17"/>
      <c r="V33" s="17"/>
      <c r="W33" s="17"/>
    </row>
    <row r="34" ht="18.75" customHeight="1" spans="1:23">
      <c r="A34" s="9" t="s">
        <v>55</v>
      </c>
      <c r="B34" s="9" t="s">
        <v>193</v>
      </c>
      <c r="C34" s="10" t="s">
        <v>194</v>
      </c>
      <c r="D34" s="9" t="s">
        <v>100</v>
      </c>
      <c r="E34" s="9" t="s">
        <v>101</v>
      </c>
      <c r="F34" s="9" t="s">
        <v>203</v>
      </c>
      <c r="G34" s="9" t="s">
        <v>204</v>
      </c>
      <c r="H34" s="17">
        <v>32000</v>
      </c>
      <c r="I34" s="17">
        <v>32000</v>
      </c>
      <c r="J34" s="17"/>
      <c r="K34" s="17"/>
      <c r="L34" s="17">
        <v>32000</v>
      </c>
      <c r="M34" s="17"/>
      <c r="N34" s="17"/>
      <c r="O34" s="17"/>
      <c r="P34" s="24"/>
      <c r="Q34" s="17"/>
      <c r="R34" s="17"/>
      <c r="S34" s="17"/>
      <c r="T34" s="17"/>
      <c r="U34" s="17"/>
      <c r="V34" s="17"/>
      <c r="W34" s="17"/>
    </row>
    <row r="35" ht="18.75" customHeight="1" spans="1:23">
      <c r="A35" s="9" t="s">
        <v>55</v>
      </c>
      <c r="B35" s="9" t="s">
        <v>193</v>
      </c>
      <c r="C35" s="10" t="s">
        <v>194</v>
      </c>
      <c r="D35" s="9" t="s">
        <v>100</v>
      </c>
      <c r="E35" s="9" t="s">
        <v>101</v>
      </c>
      <c r="F35" s="9" t="s">
        <v>205</v>
      </c>
      <c r="G35" s="9" t="s">
        <v>206</v>
      </c>
      <c r="H35" s="17">
        <v>69230</v>
      </c>
      <c r="I35" s="17">
        <v>69230</v>
      </c>
      <c r="J35" s="17"/>
      <c r="K35" s="17"/>
      <c r="L35" s="17">
        <v>69230</v>
      </c>
      <c r="M35" s="17"/>
      <c r="N35" s="17"/>
      <c r="O35" s="17"/>
      <c r="P35" s="24"/>
      <c r="Q35" s="17"/>
      <c r="R35" s="17"/>
      <c r="S35" s="17"/>
      <c r="T35" s="17"/>
      <c r="U35" s="17"/>
      <c r="V35" s="17"/>
      <c r="W35" s="17"/>
    </row>
    <row r="36" ht="18.75" customHeight="1" spans="1:23">
      <c r="A36" s="9" t="s">
        <v>55</v>
      </c>
      <c r="B36" s="9" t="s">
        <v>207</v>
      </c>
      <c r="C36" s="10" t="s">
        <v>143</v>
      </c>
      <c r="D36" s="9" t="s">
        <v>100</v>
      </c>
      <c r="E36" s="9" t="s">
        <v>101</v>
      </c>
      <c r="F36" s="9" t="s">
        <v>208</v>
      </c>
      <c r="G36" s="9" t="s">
        <v>143</v>
      </c>
      <c r="H36" s="17">
        <v>60000</v>
      </c>
      <c r="I36" s="17">
        <v>60000</v>
      </c>
      <c r="J36" s="17"/>
      <c r="K36" s="17"/>
      <c r="L36" s="17">
        <v>60000</v>
      </c>
      <c r="M36" s="17"/>
      <c r="N36" s="17"/>
      <c r="O36" s="17"/>
      <c r="P36" s="24"/>
      <c r="Q36" s="17"/>
      <c r="R36" s="17"/>
      <c r="S36" s="17"/>
      <c r="T36" s="17"/>
      <c r="U36" s="17"/>
      <c r="V36" s="17"/>
      <c r="W36" s="17"/>
    </row>
    <row r="37" ht="18.75" customHeight="1" spans="1:23">
      <c r="A37" s="9" t="s">
        <v>55</v>
      </c>
      <c r="B37" s="9" t="s">
        <v>209</v>
      </c>
      <c r="C37" s="10" t="s">
        <v>210</v>
      </c>
      <c r="D37" s="9" t="s">
        <v>74</v>
      </c>
      <c r="E37" s="9" t="s">
        <v>75</v>
      </c>
      <c r="F37" s="9" t="s">
        <v>211</v>
      </c>
      <c r="G37" s="9" t="s">
        <v>212</v>
      </c>
      <c r="H37" s="17">
        <v>114000</v>
      </c>
      <c r="I37" s="17">
        <v>114000</v>
      </c>
      <c r="J37" s="17"/>
      <c r="K37" s="17"/>
      <c r="L37" s="17">
        <v>114000</v>
      </c>
      <c r="M37" s="17"/>
      <c r="N37" s="17"/>
      <c r="O37" s="17"/>
      <c r="P37" s="24"/>
      <c r="Q37" s="17"/>
      <c r="R37" s="17"/>
      <c r="S37" s="17"/>
      <c r="T37" s="17"/>
      <c r="U37" s="17"/>
      <c r="V37" s="17"/>
      <c r="W37" s="17"/>
    </row>
    <row r="38" ht="18.75" customHeight="1" spans="1:23">
      <c r="A38" s="9" t="s">
        <v>55</v>
      </c>
      <c r="B38" s="9" t="s">
        <v>209</v>
      </c>
      <c r="C38" s="10" t="s">
        <v>210</v>
      </c>
      <c r="D38" s="9" t="s">
        <v>74</v>
      </c>
      <c r="E38" s="9" t="s">
        <v>75</v>
      </c>
      <c r="F38" s="9" t="s">
        <v>211</v>
      </c>
      <c r="G38" s="9" t="s">
        <v>212</v>
      </c>
      <c r="H38" s="17">
        <v>24000</v>
      </c>
      <c r="I38" s="17">
        <v>24000</v>
      </c>
      <c r="J38" s="17"/>
      <c r="K38" s="17"/>
      <c r="L38" s="17">
        <v>24000</v>
      </c>
      <c r="M38" s="17"/>
      <c r="N38" s="17"/>
      <c r="O38" s="17"/>
      <c r="P38" s="24"/>
      <c r="Q38" s="17"/>
      <c r="R38" s="17"/>
      <c r="S38" s="17"/>
      <c r="T38" s="17"/>
      <c r="U38" s="17"/>
      <c r="V38" s="17"/>
      <c r="W38" s="17"/>
    </row>
    <row r="39" ht="18.75" customHeight="1" spans="1:23">
      <c r="A39" s="9" t="s">
        <v>55</v>
      </c>
      <c r="B39" s="9" t="s">
        <v>209</v>
      </c>
      <c r="C39" s="10" t="s">
        <v>210</v>
      </c>
      <c r="D39" s="9" t="s">
        <v>76</v>
      </c>
      <c r="E39" s="9" t="s">
        <v>77</v>
      </c>
      <c r="F39" s="9" t="s">
        <v>211</v>
      </c>
      <c r="G39" s="9" t="s">
        <v>212</v>
      </c>
      <c r="H39" s="17">
        <v>552000</v>
      </c>
      <c r="I39" s="17">
        <v>552000</v>
      </c>
      <c r="J39" s="17"/>
      <c r="K39" s="17"/>
      <c r="L39" s="17">
        <v>552000</v>
      </c>
      <c r="M39" s="17"/>
      <c r="N39" s="17"/>
      <c r="O39" s="17"/>
      <c r="P39" s="24"/>
      <c r="Q39" s="17"/>
      <c r="R39" s="17"/>
      <c r="S39" s="17"/>
      <c r="T39" s="17"/>
      <c r="U39" s="17"/>
      <c r="V39" s="17"/>
      <c r="W39" s="17"/>
    </row>
    <row r="40" ht="18.75" customHeight="1" spans="1:23">
      <c r="A40" s="9" t="s">
        <v>55</v>
      </c>
      <c r="B40" s="9" t="s">
        <v>213</v>
      </c>
      <c r="C40" s="10" t="s">
        <v>214</v>
      </c>
      <c r="D40" s="9" t="s">
        <v>94</v>
      </c>
      <c r="E40" s="9" t="s">
        <v>95</v>
      </c>
      <c r="F40" s="9" t="s">
        <v>170</v>
      </c>
      <c r="G40" s="9" t="s">
        <v>171</v>
      </c>
      <c r="H40" s="17">
        <v>90684</v>
      </c>
      <c r="I40" s="17">
        <v>90684</v>
      </c>
      <c r="J40" s="17"/>
      <c r="K40" s="17"/>
      <c r="L40" s="17">
        <v>90684</v>
      </c>
      <c r="M40" s="17"/>
      <c r="N40" s="17"/>
      <c r="O40" s="17"/>
      <c r="P40" s="24"/>
      <c r="Q40" s="17"/>
      <c r="R40" s="17"/>
      <c r="S40" s="17"/>
      <c r="T40" s="17"/>
      <c r="U40" s="17"/>
      <c r="V40" s="17"/>
      <c r="W40" s="17"/>
    </row>
    <row r="41" ht="18.75" customHeight="1" spans="1:23">
      <c r="A41" s="9" t="s">
        <v>55</v>
      </c>
      <c r="B41" s="9" t="s">
        <v>213</v>
      </c>
      <c r="C41" s="10" t="s">
        <v>214</v>
      </c>
      <c r="D41" s="9" t="s">
        <v>94</v>
      </c>
      <c r="E41" s="9" t="s">
        <v>95</v>
      </c>
      <c r="F41" s="9" t="s">
        <v>170</v>
      </c>
      <c r="G41" s="9" t="s">
        <v>171</v>
      </c>
      <c r="H41" s="17">
        <v>44665.25</v>
      </c>
      <c r="I41" s="17">
        <v>44665.25</v>
      </c>
      <c r="J41" s="17"/>
      <c r="K41" s="17"/>
      <c r="L41" s="17">
        <v>44665.25</v>
      </c>
      <c r="M41" s="17"/>
      <c r="N41" s="17"/>
      <c r="O41" s="17"/>
      <c r="P41" s="24"/>
      <c r="Q41" s="17"/>
      <c r="R41" s="17"/>
      <c r="S41" s="17"/>
      <c r="T41" s="17"/>
      <c r="U41" s="17"/>
      <c r="V41" s="17"/>
      <c r="W41" s="17"/>
    </row>
    <row r="42" ht="18.75" customHeight="1" spans="1:23">
      <c r="A42" s="9" t="s">
        <v>55</v>
      </c>
      <c r="B42" s="9" t="s">
        <v>215</v>
      </c>
      <c r="C42" s="10" t="s">
        <v>216</v>
      </c>
      <c r="D42" s="9" t="s">
        <v>94</v>
      </c>
      <c r="E42" s="9" t="s">
        <v>95</v>
      </c>
      <c r="F42" s="9" t="s">
        <v>217</v>
      </c>
      <c r="G42" s="9" t="s">
        <v>216</v>
      </c>
      <c r="H42" s="17">
        <v>9000</v>
      </c>
      <c r="I42" s="17">
        <v>9000</v>
      </c>
      <c r="J42" s="17"/>
      <c r="K42" s="17"/>
      <c r="L42" s="17">
        <v>9000</v>
      </c>
      <c r="M42" s="17"/>
      <c r="N42" s="17"/>
      <c r="O42" s="17"/>
      <c r="P42" s="24"/>
      <c r="Q42" s="17"/>
      <c r="R42" s="17"/>
      <c r="S42" s="17"/>
      <c r="T42" s="17"/>
      <c r="U42" s="17"/>
      <c r="V42" s="17"/>
      <c r="W42" s="17"/>
    </row>
    <row r="43" ht="18.75" customHeight="1" spans="1:23">
      <c r="A43" s="9" t="s">
        <v>55</v>
      </c>
      <c r="B43" s="9" t="s">
        <v>215</v>
      </c>
      <c r="C43" s="10" t="s">
        <v>216</v>
      </c>
      <c r="D43" s="9" t="s">
        <v>100</v>
      </c>
      <c r="E43" s="9" t="s">
        <v>101</v>
      </c>
      <c r="F43" s="9" t="s">
        <v>217</v>
      </c>
      <c r="G43" s="9" t="s">
        <v>216</v>
      </c>
      <c r="H43" s="17">
        <v>30000</v>
      </c>
      <c r="I43" s="17">
        <v>30000</v>
      </c>
      <c r="J43" s="17"/>
      <c r="K43" s="17"/>
      <c r="L43" s="17">
        <v>30000</v>
      </c>
      <c r="M43" s="17"/>
      <c r="N43" s="17"/>
      <c r="O43" s="17"/>
      <c r="P43" s="24"/>
      <c r="Q43" s="17"/>
      <c r="R43" s="17"/>
      <c r="S43" s="17"/>
      <c r="T43" s="17"/>
      <c r="U43" s="17"/>
      <c r="V43" s="17"/>
      <c r="W43" s="17"/>
    </row>
    <row r="44" ht="18.75" customHeight="1" spans="1:23">
      <c r="A44" s="9" t="s">
        <v>55</v>
      </c>
      <c r="B44" s="9" t="s">
        <v>218</v>
      </c>
      <c r="C44" s="10" t="s">
        <v>219</v>
      </c>
      <c r="D44" s="9" t="s">
        <v>94</v>
      </c>
      <c r="E44" s="9" t="s">
        <v>95</v>
      </c>
      <c r="F44" s="9" t="s">
        <v>220</v>
      </c>
      <c r="G44" s="9" t="s">
        <v>221</v>
      </c>
      <c r="H44" s="17">
        <v>144000</v>
      </c>
      <c r="I44" s="17">
        <v>144000</v>
      </c>
      <c r="J44" s="17"/>
      <c r="K44" s="17"/>
      <c r="L44" s="17">
        <v>144000</v>
      </c>
      <c r="M44" s="17"/>
      <c r="N44" s="17"/>
      <c r="O44" s="17"/>
      <c r="P44" s="24"/>
      <c r="Q44" s="17"/>
      <c r="R44" s="17"/>
      <c r="S44" s="17"/>
      <c r="T44" s="17"/>
      <c r="U44" s="17"/>
      <c r="V44" s="17"/>
      <c r="W44" s="17"/>
    </row>
    <row r="45" ht="18.75" customHeight="1" spans="1:23">
      <c r="A45" s="9" t="s">
        <v>55</v>
      </c>
      <c r="B45" s="9" t="s">
        <v>218</v>
      </c>
      <c r="C45" s="10" t="s">
        <v>219</v>
      </c>
      <c r="D45" s="9" t="s">
        <v>96</v>
      </c>
      <c r="E45" s="9" t="s">
        <v>97</v>
      </c>
      <c r="F45" s="9" t="s">
        <v>220</v>
      </c>
      <c r="G45" s="9" t="s">
        <v>221</v>
      </c>
      <c r="H45" s="17">
        <v>180000</v>
      </c>
      <c r="I45" s="17">
        <v>180000</v>
      </c>
      <c r="J45" s="17"/>
      <c r="K45" s="17"/>
      <c r="L45" s="17">
        <v>180000</v>
      </c>
      <c r="M45" s="17"/>
      <c r="N45" s="17"/>
      <c r="O45" s="17"/>
      <c r="P45" s="24"/>
      <c r="Q45" s="17"/>
      <c r="R45" s="17"/>
      <c r="S45" s="17"/>
      <c r="T45" s="17"/>
      <c r="U45" s="17"/>
      <c r="V45" s="17"/>
      <c r="W45" s="17"/>
    </row>
    <row r="46" ht="18.75" customHeight="1" spans="1:23">
      <c r="A46" s="9" t="s">
        <v>55</v>
      </c>
      <c r="B46" s="9" t="s">
        <v>222</v>
      </c>
      <c r="C46" s="10" t="s">
        <v>223</v>
      </c>
      <c r="D46" s="9" t="s">
        <v>94</v>
      </c>
      <c r="E46" s="9" t="s">
        <v>95</v>
      </c>
      <c r="F46" s="9" t="s">
        <v>197</v>
      </c>
      <c r="G46" s="9" t="s">
        <v>198</v>
      </c>
      <c r="H46" s="17">
        <v>150000</v>
      </c>
      <c r="I46" s="17">
        <v>150000</v>
      </c>
      <c r="J46" s="17"/>
      <c r="K46" s="17"/>
      <c r="L46" s="17">
        <v>150000</v>
      </c>
      <c r="M46" s="17"/>
      <c r="N46" s="17"/>
      <c r="O46" s="17"/>
      <c r="P46" s="24"/>
      <c r="Q46" s="17"/>
      <c r="R46" s="17"/>
      <c r="S46" s="17"/>
      <c r="T46" s="17"/>
      <c r="U46" s="17"/>
      <c r="V46" s="17"/>
      <c r="W46" s="17"/>
    </row>
    <row r="47" ht="18.75" customHeight="1" spans="1:23">
      <c r="A47" s="9" t="s">
        <v>55</v>
      </c>
      <c r="B47" s="9" t="s">
        <v>222</v>
      </c>
      <c r="C47" s="10" t="s">
        <v>223</v>
      </c>
      <c r="D47" s="9" t="s">
        <v>94</v>
      </c>
      <c r="E47" s="9" t="s">
        <v>95</v>
      </c>
      <c r="F47" s="9" t="s">
        <v>188</v>
      </c>
      <c r="G47" s="9" t="s">
        <v>189</v>
      </c>
      <c r="H47" s="17">
        <v>30000</v>
      </c>
      <c r="I47" s="17">
        <v>30000</v>
      </c>
      <c r="J47" s="17"/>
      <c r="K47" s="17"/>
      <c r="L47" s="17">
        <v>30000</v>
      </c>
      <c r="M47" s="17"/>
      <c r="N47" s="17"/>
      <c r="O47" s="17"/>
      <c r="P47" s="24"/>
      <c r="Q47" s="17"/>
      <c r="R47" s="17"/>
      <c r="S47" s="17"/>
      <c r="T47" s="17"/>
      <c r="U47" s="17"/>
      <c r="V47" s="17"/>
      <c r="W47" s="17"/>
    </row>
    <row r="48" ht="18.75" customHeight="1" spans="1:23">
      <c r="A48" s="9" t="s">
        <v>55</v>
      </c>
      <c r="B48" s="9" t="s">
        <v>222</v>
      </c>
      <c r="C48" s="10" t="s">
        <v>223</v>
      </c>
      <c r="D48" s="9" t="s">
        <v>94</v>
      </c>
      <c r="E48" s="9" t="s">
        <v>95</v>
      </c>
      <c r="F48" s="9" t="s">
        <v>224</v>
      </c>
      <c r="G48" s="9" t="s">
        <v>225</v>
      </c>
      <c r="H48" s="17">
        <v>80000</v>
      </c>
      <c r="I48" s="17">
        <v>80000</v>
      </c>
      <c r="J48" s="17"/>
      <c r="K48" s="17"/>
      <c r="L48" s="17">
        <v>80000</v>
      </c>
      <c r="M48" s="17"/>
      <c r="N48" s="17"/>
      <c r="O48" s="17"/>
      <c r="P48" s="24"/>
      <c r="Q48" s="17"/>
      <c r="R48" s="17"/>
      <c r="S48" s="17"/>
      <c r="T48" s="17"/>
      <c r="U48" s="17"/>
      <c r="V48" s="17"/>
      <c r="W48" s="17"/>
    </row>
    <row r="49" ht="18.75" customHeight="1" spans="1:23">
      <c r="A49" s="9" t="s">
        <v>55</v>
      </c>
      <c r="B49" s="9" t="s">
        <v>226</v>
      </c>
      <c r="C49" s="10" t="s">
        <v>227</v>
      </c>
      <c r="D49" s="9" t="s">
        <v>100</v>
      </c>
      <c r="E49" s="9" t="s">
        <v>101</v>
      </c>
      <c r="F49" s="9" t="s">
        <v>228</v>
      </c>
      <c r="G49" s="9" t="s">
        <v>229</v>
      </c>
      <c r="H49" s="17">
        <v>107640</v>
      </c>
      <c r="I49" s="17">
        <v>107640</v>
      </c>
      <c r="J49" s="17"/>
      <c r="K49" s="17"/>
      <c r="L49" s="17">
        <v>107640</v>
      </c>
      <c r="M49" s="17"/>
      <c r="N49" s="17"/>
      <c r="O49" s="17"/>
      <c r="P49" s="24"/>
      <c r="Q49" s="17"/>
      <c r="R49" s="17"/>
      <c r="S49" s="17"/>
      <c r="T49" s="17"/>
      <c r="U49" s="17"/>
      <c r="V49" s="17"/>
      <c r="W49" s="17"/>
    </row>
    <row r="50" ht="18.75" customHeight="1" spans="1:23">
      <c r="A50" s="9" t="s">
        <v>55</v>
      </c>
      <c r="B50" s="9" t="s">
        <v>226</v>
      </c>
      <c r="C50" s="10" t="s">
        <v>227</v>
      </c>
      <c r="D50" s="9" t="s">
        <v>100</v>
      </c>
      <c r="E50" s="9" t="s">
        <v>101</v>
      </c>
      <c r="F50" s="9" t="s">
        <v>228</v>
      </c>
      <c r="G50" s="9" t="s">
        <v>229</v>
      </c>
      <c r="H50" s="17">
        <v>72000</v>
      </c>
      <c r="I50" s="17">
        <v>72000</v>
      </c>
      <c r="J50" s="17"/>
      <c r="K50" s="17"/>
      <c r="L50" s="17">
        <v>72000</v>
      </c>
      <c r="M50" s="17"/>
      <c r="N50" s="17"/>
      <c r="O50" s="17"/>
      <c r="P50" s="24"/>
      <c r="Q50" s="17"/>
      <c r="R50" s="17"/>
      <c r="S50" s="17"/>
      <c r="T50" s="17"/>
      <c r="U50" s="17"/>
      <c r="V50" s="17"/>
      <c r="W50" s="17"/>
    </row>
    <row r="51" ht="18.75" customHeight="1" spans="1:23">
      <c r="A51" s="9" t="s">
        <v>55</v>
      </c>
      <c r="B51" s="9" t="s">
        <v>226</v>
      </c>
      <c r="C51" s="10" t="s">
        <v>227</v>
      </c>
      <c r="D51" s="9" t="s">
        <v>100</v>
      </c>
      <c r="E51" s="9" t="s">
        <v>101</v>
      </c>
      <c r="F51" s="9" t="s">
        <v>228</v>
      </c>
      <c r="G51" s="9" t="s">
        <v>229</v>
      </c>
      <c r="H51" s="17">
        <v>360360</v>
      </c>
      <c r="I51" s="17">
        <v>360360</v>
      </c>
      <c r="J51" s="17"/>
      <c r="K51" s="17"/>
      <c r="L51" s="17">
        <v>360360</v>
      </c>
      <c r="M51" s="17"/>
      <c r="N51" s="17"/>
      <c r="O51" s="17"/>
      <c r="P51" s="24"/>
      <c r="Q51" s="17"/>
      <c r="R51" s="17"/>
      <c r="S51" s="17"/>
      <c r="T51" s="17"/>
      <c r="U51" s="17"/>
      <c r="V51" s="17"/>
      <c r="W51" s="17"/>
    </row>
    <row r="52" ht="18.75" customHeight="1" spans="1:23">
      <c r="A52" s="9" t="s">
        <v>55</v>
      </c>
      <c r="B52" s="9" t="s">
        <v>230</v>
      </c>
      <c r="C52" s="10" t="s">
        <v>231</v>
      </c>
      <c r="D52" s="9" t="s">
        <v>100</v>
      </c>
      <c r="E52" s="9" t="s">
        <v>101</v>
      </c>
      <c r="F52" s="9" t="s">
        <v>166</v>
      </c>
      <c r="G52" s="9" t="s">
        <v>167</v>
      </c>
      <c r="H52" s="17">
        <v>1200684</v>
      </c>
      <c r="I52" s="17">
        <v>1200684</v>
      </c>
      <c r="J52" s="17"/>
      <c r="K52" s="17"/>
      <c r="L52" s="17">
        <v>1200684</v>
      </c>
      <c r="M52" s="17"/>
      <c r="N52" s="17"/>
      <c r="O52" s="17"/>
      <c r="P52" s="24"/>
      <c r="Q52" s="17"/>
      <c r="R52" s="17"/>
      <c r="S52" s="17"/>
      <c r="T52" s="17"/>
      <c r="U52" s="17"/>
      <c r="V52" s="17"/>
      <c r="W52" s="17"/>
    </row>
    <row r="53" ht="18.75" customHeight="1" spans="1:23">
      <c r="A53" s="9" t="s">
        <v>55</v>
      </c>
      <c r="B53" s="9" t="s">
        <v>230</v>
      </c>
      <c r="C53" s="10" t="s">
        <v>231</v>
      </c>
      <c r="D53" s="9" t="s">
        <v>100</v>
      </c>
      <c r="E53" s="9" t="s">
        <v>101</v>
      </c>
      <c r="F53" s="9" t="s">
        <v>168</v>
      </c>
      <c r="G53" s="9" t="s">
        <v>169</v>
      </c>
      <c r="H53" s="17">
        <v>145560</v>
      </c>
      <c r="I53" s="17">
        <v>145560</v>
      </c>
      <c r="J53" s="17"/>
      <c r="K53" s="17"/>
      <c r="L53" s="17">
        <v>145560</v>
      </c>
      <c r="M53" s="17"/>
      <c r="N53" s="17"/>
      <c r="O53" s="17"/>
      <c r="P53" s="24"/>
      <c r="Q53" s="17"/>
      <c r="R53" s="17"/>
      <c r="S53" s="17"/>
      <c r="T53" s="17"/>
      <c r="U53" s="17"/>
      <c r="V53" s="17"/>
      <c r="W53" s="17"/>
    </row>
    <row r="54" ht="18.75" customHeight="1" spans="1:23">
      <c r="A54" s="9" t="s">
        <v>55</v>
      </c>
      <c r="B54" s="9" t="s">
        <v>230</v>
      </c>
      <c r="C54" s="10" t="s">
        <v>231</v>
      </c>
      <c r="D54" s="9" t="s">
        <v>100</v>
      </c>
      <c r="E54" s="9" t="s">
        <v>101</v>
      </c>
      <c r="F54" s="9" t="s">
        <v>170</v>
      </c>
      <c r="G54" s="9" t="s">
        <v>171</v>
      </c>
      <c r="H54" s="17">
        <v>9000</v>
      </c>
      <c r="I54" s="17">
        <v>9000</v>
      </c>
      <c r="J54" s="17"/>
      <c r="K54" s="17"/>
      <c r="L54" s="17">
        <v>9000</v>
      </c>
      <c r="M54" s="17"/>
      <c r="N54" s="17"/>
      <c r="O54" s="17"/>
      <c r="P54" s="24"/>
      <c r="Q54" s="17"/>
      <c r="R54" s="17"/>
      <c r="S54" s="17"/>
      <c r="T54" s="17"/>
      <c r="U54" s="17"/>
      <c r="V54" s="17"/>
      <c r="W54" s="17"/>
    </row>
    <row r="55" ht="18.75" customHeight="1" spans="1:23">
      <c r="A55" s="9" t="s">
        <v>55</v>
      </c>
      <c r="B55" s="9" t="s">
        <v>230</v>
      </c>
      <c r="C55" s="10" t="s">
        <v>231</v>
      </c>
      <c r="D55" s="9" t="s">
        <v>100</v>
      </c>
      <c r="E55" s="9" t="s">
        <v>101</v>
      </c>
      <c r="F55" s="9" t="s">
        <v>170</v>
      </c>
      <c r="G55" s="9" t="s">
        <v>171</v>
      </c>
      <c r="H55" s="17">
        <v>100057</v>
      </c>
      <c r="I55" s="17">
        <v>100057</v>
      </c>
      <c r="J55" s="17"/>
      <c r="K55" s="17"/>
      <c r="L55" s="17">
        <v>100057</v>
      </c>
      <c r="M55" s="17"/>
      <c r="N55" s="17"/>
      <c r="O55" s="17"/>
      <c r="P55" s="24"/>
      <c r="Q55" s="17"/>
      <c r="R55" s="17"/>
      <c r="S55" s="17"/>
      <c r="T55" s="17"/>
      <c r="U55" s="17"/>
      <c r="V55" s="17"/>
      <c r="W55" s="17"/>
    </row>
    <row r="56" ht="18.75" customHeight="1" spans="1:23">
      <c r="A56" s="9" t="s">
        <v>55</v>
      </c>
      <c r="B56" s="9" t="s">
        <v>230</v>
      </c>
      <c r="C56" s="10" t="s">
        <v>231</v>
      </c>
      <c r="D56" s="9" t="s">
        <v>100</v>
      </c>
      <c r="E56" s="9" t="s">
        <v>101</v>
      </c>
      <c r="F56" s="9" t="s">
        <v>228</v>
      </c>
      <c r="G56" s="9" t="s">
        <v>229</v>
      </c>
      <c r="H56" s="17">
        <v>900000</v>
      </c>
      <c r="I56" s="17">
        <v>900000</v>
      </c>
      <c r="J56" s="17"/>
      <c r="K56" s="17"/>
      <c r="L56" s="17">
        <v>900000</v>
      </c>
      <c r="M56" s="17"/>
      <c r="N56" s="17"/>
      <c r="O56" s="17"/>
      <c r="P56" s="24"/>
      <c r="Q56" s="17"/>
      <c r="R56" s="17"/>
      <c r="S56" s="17"/>
      <c r="T56" s="17"/>
      <c r="U56" s="17"/>
      <c r="V56" s="17"/>
      <c r="W56" s="17"/>
    </row>
    <row r="57" ht="18.75" customHeight="1" spans="1:23">
      <c r="A57" s="9" t="s">
        <v>55</v>
      </c>
      <c r="B57" s="9" t="s">
        <v>230</v>
      </c>
      <c r="C57" s="10" t="s">
        <v>231</v>
      </c>
      <c r="D57" s="9" t="s">
        <v>100</v>
      </c>
      <c r="E57" s="9" t="s">
        <v>101</v>
      </c>
      <c r="F57" s="9" t="s">
        <v>228</v>
      </c>
      <c r="G57" s="9" t="s">
        <v>229</v>
      </c>
      <c r="H57" s="17">
        <v>472680</v>
      </c>
      <c r="I57" s="17">
        <v>472680</v>
      </c>
      <c r="J57" s="17"/>
      <c r="K57" s="17"/>
      <c r="L57" s="17">
        <v>472680</v>
      </c>
      <c r="M57" s="17"/>
      <c r="N57" s="17"/>
      <c r="O57" s="17"/>
      <c r="P57" s="24"/>
      <c r="Q57" s="17"/>
      <c r="R57" s="17"/>
      <c r="S57" s="17"/>
      <c r="T57" s="17"/>
      <c r="U57" s="17"/>
      <c r="V57" s="17"/>
      <c r="W57" s="17"/>
    </row>
    <row r="58" ht="18.75" customHeight="1" spans="1:23">
      <c r="A58" s="9" t="s">
        <v>55</v>
      </c>
      <c r="B58" s="9" t="s">
        <v>232</v>
      </c>
      <c r="C58" s="10" t="s">
        <v>233</v>
      </c>
      <c r="D58" s="9" t="s">
        <v>94</v>
      </c>
      <c r="E58" s="9" t="s">
        <v>95</v>
      </c>
      <c r="F58" s="9" t="s">
        <v>234</v>
      </c>
      <c r="G58" s="9" t="s">
        <v>225</v>
      </c>
      <c r="H58" s="17">
        <v>60000</v>
      </c>
      <c r="I58" s="17">
        <v>60000</v>
      </c>
      <c r="J58" s="17"/>
      <c r="K58" s="17"/>
      <c r="L58" s="17">
        <v>60000</v>
      </c>
      <c r="M58" s="17"/>
      <c r="N58" s="17"/>
      <c r="O58" s="17"/>
      <c r="P58" s="24"/>
      <c r="Q58" s="17"/>
      <c r="R58" s="17"/>
      <c r="S58" s="17"/>
      <c r="T58" s="17"/>
      <c r="U58" s="17"/>
      <c r="V58" s="17"/>
      <c r="W58" s="17"/>
    </row>
    <row r="59" ht="18.75" customHeight="1" spans="1:23">
      <c r="A59" s="9" t="s">
        <v>55</v>
      </c>
      <c r="B59" s="9" t="s">
        <v>232</v>
      </c>
      <c r="C59" s="10" t="s">
        <v>233</v>
      </c>
      <c r="D59" s="9" t="s">
        <v>94</v>
      </c>
      <c r="E59" s="9" t="s">
        <v>95</v>
      </c>
      <c r="F59" s="9" t="s">
        <v>224</v>
      </c>
      <c r="G59" s="9" t="s">
        <v>225</v>
      </c>
      <c r="H59" s="17">
        <v>32000</v>
      </c>
      <c r="I59" s="17">
        <v>32000</v>
      </c>
      <c r="J59" s="17"/>
      <c r="K59" s="17"/>
      <c r="L59" s="17">
        <v>32000</v>
      </c>
      <c r="M59" s="17"/>
      <c r="N59" s="17"/>
      <c r="O59" s="17"/>
      <c r="P59" s="24"/>
      <c r="Q59" s="17"/>
      <c r="R59" s="17"/>
      <c r="S59" s="17"/>
      <c r="T59" s="17"/>
      <c r="U59" s="17"/>
      <c r="V59" s="17"/>
      <c r="W59" s="17"/>
    </row>
    <row r="60" ht="18.75" customHeight="1" spans="1:23">
      <c r="A60" s="9" t="s">
        <v>55</v>
      </c>
      <c r="B60" s="9" t="s">
        <v>232</v>
      </c>
      <c r="C60" s="10" t="s">
        <v>233</v>
      </c>
      <c r="D60" s="9" t="s">
        <v>94</v>
      </c>
      <c r="E60" s="9" t="s">
        <v>95</v>
      </c>
      <c r="F60" s="9" t="s">
        <v>224</v>
      </c>
      <c r="G60" s="9" t="s">
        <v>225</v>
      </c>
      <c r="H60" s="17">
        <v>9000</v>
      </c>
      <c r="I60" s="17">
        <v>9000</v>
      </c>
      <c r="J60" s="17"/>
      <c r="K60" s="17"/>
      <c r="L60" s="17">
        <v>9000</v>
      </c>
      <c r="M60" s="17"/>
      <c r="N60" s="17"/>
      <c r="O60" s="17"/>
      <c r="P60" s="24"/>
      <c r="Q60" s="17"/>
      <c r="R60" s="17"/>
      <c r="S60" s="17"/>
      <c r="T60" s="17"/>
      <c r="U60" s="17"/>
      <c r="V60" s="17"/>
      <c r="W60" s="17"/>
    </row>
    <row r="61" ht="18.75" customHeight="1" spans="1:23">
      <c r="A61" s="9" t="s">
        <v>55</v>
      </c>
      <c r="B61" s="9" t="s">
        <v>232</v>
      </c>
      <c r="C61" s="10" t="s">
        <v>233</v>
      </c>
      <c r="D61" s="9" t="s">
        <v>94</v>
      </c>
      <c r="E61" s="9" t="s">
        <v>95</v>
      </c>
      <c r="F61" s="9" t="s">
        <v>224</v>
      </c>
      <c r="G61" s="9" t="s">
        <v>225</v>
      </c>
      <c r="H61" s="17">
        <v>12000</v>
      </c>
      <c r="I61" s="17">
        <v>12000</v>
      </c>
      <c r="J61" s="17"/>
      <c r="K61" s="17"/>
      <c r="L61" s="17">
        <v>12000</v>
      </c>
      <c r="M61" s="17"/>
      <c r="N61" s="17"/>
      <c r="O61" s="17"/>
      <c r="P61" s="24"/>
      <c r="Q61" s="17"/>
      <c r="R61" s="17"/>
      <c r="S61" s="17"/>
      <c r="T61" s="17"/>
      <c r="U61" s="17"/>
      <c r="V61" s="17"/>
      <c r="W61" s="17"/>
    </row>
    <row r="62" ht="18.75" customHeight="1" spans="1:23">
      <c r="A62" s="12" t="s">
        <v>31</v>
      </c>
      <c r="B62" s="12"/>
      <c r="C62" s="12"/>
      <c r="D62" s="12"/>
      <c r="E62" s="12"/>
      <c r="F62" s="12"/>
      <c r="G62" s="12"/>
      <c r="H62" s="17">
        <v>8096075.34</v>
      </c>
      <c r="I62" s="17">
        <v>8096075.34</v>
      </c>
      <c r="J62" s="17"/>
      <c r="K62" s="17"/>
      <c r="L62" s="17">
        <v>8096075.34</v>
      </c>
      <c r="M62" s="17"/>
      <c r="N62" s="17"/>
      <c r="O62" s="17"/>
      <c r="P62" s="17"/>
      <c r="Q62" s="17"/>
      <c r="R62" s="17"/>
      <c r="S62" s="17"/>
      <c r="T62" s="17"/>
      <c r="U62" s="17"/>
      <c r="V62" s="17"/>
      <c r="W62" s="17"/>
    </row>
  </sheetData>
  <mergeCells count="30">
    <mergeCell ref="A3:W3"/>
    <mergeCell ref="A4:G4"/>
    <mergeCell ref="I5:W5"/>
    <mergeCell ref="I6:M6"/>
    <mergeCell ref="N6:P6"/>
    <mergeCell ref="R6:W6"/>
    <mergeCell ref="A62:G62"/>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161111111111111" right="0.161111111111111" top="1" bottom="1" header="0.5" footer="0.5"/>
  <pageSetup paperSize="1" scale="5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8"/>
  <sheetViews>
    <sheetView showZeros="0" workbookViewId="0">
      <pane ySplit="1" topLeftCell="A5" activePane="bottomLeft" state="frozen"/>
      <selection/>
      <selection pane="bottomLeft" activeCell="A1" sqref="$A1:$XFD1048576"/>
    </sheetView>
  </sheetViews>
  <sheetFormatPr defaultColWidth="8.85" defaultRowHeight="15" customHeight="1"/>
  <cols>
    <col min="1" max="1" width="11.625" customWidth="1"/>
    <col min="2" max="2" width="17.25" customWidth="1"/>
    <col min="3" max="3" width="28.575" customWidth="1"/>
    <col min="4" max="4" width="14.75" customWidth="1"/>
    <col min="5" max="5" width="6.75" customWidth="1"/>
    <col min="6" max="6" width="12.375" customWidth="1"/>
    <col min="7" max="7" width="6" customWidth="1"/>
    <col min="8" max="8" width="11.125" customWidth="1"/>
    <col min="9" max="9" width="14.2833333333333" customWidth="1"/>
    <col min="10" max="10" width="5.125" customWidth="1"/>
    <col min="11" max="11" width="5.625" customWidth="1"/>
    <col min="12" max="12" width="14.2833333333333" customWidth="1"/>
    <col min="13" max="23" width="3.3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235</v>
      </c>
    </row>
    <row r="3" ht="45" customHeight="1" spans="1:23">
      <c r="A3" s="4" t="s">
        <v>236</v>
      </c>
      <c r="B3" s="4"/>
      <c r="C3" s="4"/>
      <c r="D3" s="4"/>
      <c r="E3" s="4"/>
      <c r="F3" s="4"/>
      <c r="G3" s="4"/>
      <c r="H3" s="4"/>
      <c r="I3" s="4"/>
      <c r="J3" s="4"/>
      <c r="K3" s="4"/>
      <c r="L3" s="4"/>
      <c r="M3" s="4"/>
      <c r="N3" s="66"/>
      <c r="O3" s="66"/>
      <c r="P3" s="66"/>
      <c r="Q3" s="66"/>
      <c r="R3" s="66"/>
      <c r="S3" s="66"/>
      <c r="T3" s="66"/>
      <c r="U3" s="66"/>
      <c r="V3" s="66"/>
      <c r="W3" s="66"/>
    </row>
    <row r="4" ht="18.75" customHeight="1" spans="1:23">
      <c r="A4" s="5" t="str">
        <f>"单位名称："&amp;"元江哈尼族彝族傣族自治县住房和城乡建设局"</f>
        <v>单位名称：元江哈尼族彝族傣族自治县住房和城乡建设局</v>
      </c>
      <c r="B4" s="5"/>
      <c r="C4" s="5"/>
      <c r="D4" s="5"/>
      <c r="E4" s="5"/>
      <c r="F4" s="5"/>
      <c r="G4" s="5"/>
      <c r="H4" s="5"/>
      <c r="I4" s="67"/>
      <c r="J4" s="67"/>
      <c r="K4" s="67"/>
      <c r="L4" s="67"/>
      <c r="M4" s="67"/>
      <c r="N4" s="6"/>
      <c r="O4" s="6"/>
      <c r="P4" s="6"/>
      <c r="Q4" s="6"/>
      <c r="R4" s="6"/>
      <c r="S4" s="6"/>
      <c r="T4" s="6"/>
      <c r="U4" s="6"/>
      <c r="V4" s="6"/>
      <c r="W4" s="6" t="s">
        <v>28</v>
      </c>
    </row>
    <row r="5" ht="18.75" customHeight="1" spans="1:23">
      <c r="A5" s="13" t="s">
        <v>237</v>
      </c>
      <c r="B5" s="13" t="s">
        <v>149</v>
      </c>
      <c r="C5" s="13" t="s">
        <v>150</v>
      </c>
      <c r="D5" s="13" t="s">
        <v>238</v>
      </c>
      <c r="E5" s="13" t="s">
        <v>151</v>
      </c>
      <c r="F5" s="13" t="s">
        <v>152</v>
      </c>
      <c r="G5" s="13" t="s">
        <v>239</v>
      </c>
      <c r="H5" s="13" t="s">
        <v>154</v>
      </c>
      <c r="I5" s="57" t="s">
        <v>31</v>
      </c>
      <c r="J5" s="57" t="s">
        <v>240</v>
      </c>
      <c r="K5" s="13"/>
      <c r="L5" s="13"/>
      <c r="M5" s="13"/>
      <c r="N5" s="13" t="s">
        <v>156</v>
      </c>
      <c r="O5" s="13"/>
      <c r="P5" s="13"/>
      <c r="Q5" s="13" t="s">
        <v>37</v>
      </c>
      <c r="R5" s="13" t="s">
        <v>61</v>
      </c>
      <c r="S5" s="13"/>
      <c r="T5" s="13"/>
      <c r="U5" s="13"/>
      <c r="V5" s="13"/>
      <c r="W5" s="13"/>
    </row>
    <row r="6" ht="18.75" customHeight="1" spans="1:23">
      <c r="A6" s="13"/>
      <c r="B6" s="13"/>
      <c r="C6" s="13"/>
      <c r="D6" s="13"/>
      <c r="E6" s="13"/>
      <c r="F6" s="13"/>
      <c r="G6" s="13"/>
      <c r="H6" s="13"/>
      <c r="I6" s="57"/>
      <c r="J6" s="57" t="s">
        <v>34</v>
      </c>
      <c r="K6" s="13"/>
      <c r="L6" s="13" t="s">
        <v>35</v>
      </c>
      <c r="M6" s="13" t="s">
        <v>36</v>
      </c>
      <c r="N6" s="13" t="s">
        <v>34</v>
      </c>
      <c r="O6" s="13" t="s">
        <v>35</v>
      </c>
      <c r="P6" s="13" t="s">
        <v>36</v>
      </c>
      <c r="Q6" s="13"/>
      <c r="R6" s="13" t="s">
        <v>33</v>
      </c>
      <c r="S6" s="13" t="s">
        <v>40</v>
      </c>
      <c r="T6" s="13" t="s">
        <v>41</v>
      </c>
      <c r="U6" s="13" t="s">
        <v>42</v>
      </c>
      <c r="V6" s="13" t="s">
        <v>43</v>
      </c>
      <c r="W6" s="13" t="s">
        <v>44</v>
      </c>
    </row>
    <row r="7" ht="18.75" customHeight="1" spans="1:23">
      <c r="A7" s="13"/>
      <c r="B7" s="13"/>
      <c r="C7" s="13"/>
      <c r="D7" s="13"/>
      <c r="E7" s="13"/>
      <c r="F7" s="13"/>
      <c r="G7" s="13"/>
      <c r="H7" s="13"/>
      <c r="I7" s="57"/>
      <c r="J7" s="57"/>
      <c r="K7" s="13"/>
      <c r="L7" s="13"/>
      <c r="M7" s="13"/>
      <c r="N7" s="13"/>
      <c r="O7" s="13"/>
      <c r="P7" s="13"/>
      <c r="Q7" s="13"/>
      <c r="R7" s="13"/>
      <c r="S7" s="13"/>
      <c r="T7" s="13"/>
      <c r="U7" s="13"/>
      <c r="V7" s="13"/>
      <c r="W7" s="13"/>
    </row>
    <row r="8" ht="93" customHeight="1" spans="1:23">
      <c r="A8" s="13"/>
      <c r="B8" s="13"/>
      <c r="C8" s="13"/>
      <c r="D8" s="13"/>
      <c r="E8" s="13"/>
      <c r="F8" s="13"/>
      <c r="G8" s="13"/>
      <c r="H8" s="13"/>
      <c r="I8" s="57"/>
      <c r="J8" s="57" t="s">
        <v>33</v>
      </c>
      <c r="K8" s="13" t="s">
        <v>241</v>
      </c>
      <c r="L8" s="13"/>
      <c r="M8" s="13"/>
      <c r="N8" s="13"/>
      <c r="O8" s="13"/>
      <c r="P8" s="13"/>
      <c r="Q8" s="13"/>
      <c r="R8" s="13"/>
      <c r="S8" s="13"/>
      <c r="T8" s="13"/>
      <c r="U8" s="13"/>
      <c r="V8" s="13"/>
      <c r="W8" s="13"/>
    </row>
    <row r="9" ht="18.75" customHeight="1" spans="1:23">
      <c r="A9" s="14" t="s">
        <v>45</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25" customHeight="1" spans="1:23">
      <c r="A10" s="9"/>
      <c r="B10" s="9"/>
      <c r="C10" s="10" t="s">
        <v>242</v>
      </c>
      <c r="D10" s="9"/>
      <c r="E10" s="9"/>
      <c r="F10" s="9"/>
      <c r="G10" s="9"/>
      <c r="H10" s="9"/>
      <c r="I10" s="11">
        <v>35700000</v>
      </c>
      <c r="J10" s="11"/>
      <c r="K10" s="11"/>
      <c r="L10" s="11">
        <v>35700000</v>
      </c>
      <c r="M10" s="11"/>
      <c r="N10" s="11"/>
      <c r="O10" s="11"/>
      <c r="P10" s="11"/>
      <c r="Q10" s="11"/>
      <c r="R10" s="11"/>
      <c r="S10" s="11"/>
      <c r="T10" s="11"/>
      <c r="U10" s="11"/>
      <c r="V10" s="11"/>
      <c r="W10" s="11"/>
    </row>
    <row r="11" ht="25" customHeight="1" spans="1:23">
      <c r="A11" s="9" t="s">
        <v>243</v>
      </c>
      <c r="B11" s="9" t="s">
        <v>244</v>
      </c>
      <c r="C11" s="10" t="s">
        <v>242</v>
      </c>
      <c r="D11" s="10" t="s">
        <v>55</v>
      </c>
      <c r="E11" s="9" t="s">
        <v>104</v>
      </c>
      <c r="F11" s="9" t="s">
        <v>105</v>
      </c>
      <c r="G11" s="9" t="s">
        <v>245</v>
      </c>
      <c r="H11" s="9" t="s">
        <v>246</v>
      </c>
      <c r="I11" s="11">
        <v>35700000</v>
      </c>
      <c r="J11" s="11"/>
      <c r="K11" s="11"/>
      <c r="L11" s="11">
        <v>35700000</v>
      </c>
      <c r="M11" s="11"/>
      <c r="N11" s="11"/>
      <c r="O11" s="11"/>
      <c r="P11" s="11"/>
      <c r="Q11" s="11"/>
      <c r="R11" s="11"/>
      <c r="S11" s="11"/>
      <c r="T11" s="11"/>
      <c r="U11" s="11"/>
      <c r="V11" s="11"/>
      <c r="W11" s="11"/>
    </row>
    <row r="12" ht="25" customHeight="1" spans="1:23">
      <c r="A12" s="24"/>
      <c r="B12" s="24"/>
      <c r="C12" s="10" t="s">
        <v>247</v>
      </c>
      <c r="D12" s="65"/>
      <c r="E12" s="24"/>
      <c r="F12" s="24"/>
      <c r="G12" s="24"/>
      <c r="H12" s="24"/>
      <c r="I12" s="11">
        <v>32750000</v>
      </c>
      <c r="J12" s="11"/>
      <c r="K12" s="11"/>
      <c r="L12" s="11">
        <v>32750000</v>
      </c>
      <c r="M12" s="11"/>
      <c r="N12" s="11"/>
      <c r="O12" s="11"/>
      <c r="P12" s="24"/>
      <c r="Q12" s="11"/>
      <c r="R12" s="11"/>
      <c r="S12" s="11"/>
      <c r="T12" s="11"/>
      <c r="U12" s="11"/>
      <c r="V12" s="11"/>
      <c r="W12" s="11"/>
    </row>
    <row r="13" ht="25" customHeight="1" spans="1:23">
      <c r="A13" s="9" t="s">
        <v>248</v>
      </c>
      <c r="B13" s="9" t="s">
        <v>249</v>
      </c>
      <c r="C13" s="10" t="s">
        <v>247</v>
      </c>
      <c r="D13" s="10" t="s">
        <v>55</v>
      </c>
      <c r="E13" s="9" t="s">
        <v>106</v>
      </c>
      <c r="F13" s="9" t="s">
        <v>107</v>
      </c>
      <c r="G13" s="9" t="s">
        <v>245</v>
      </c>
      <c r="H13" s="9" t="s">
        <v>246</v>
      </c>
      <c r="I13" s="11">
        <v>32750000</v>
      </c>
      <c r="J13" s="11"/>
      <c r="K13" s="11"/>
      <c r="L13" s="11">
        <v>32750000</v>
      </c>
      <c r="M13" s="11"/>
      <c r="N13" s="11"/>
      <c r="O13" s="11"/>
      <c r="P13" s="24"/>
      <c r="Q13" s="11"/>
      <c r="R13" s="11"/>
      <c r="S13" s="11"/>
      <c r="T13" s="11"/>
      <c r="U13" s="11"/>
      <c r="V13" s="11"/>
      <c r="W13" s="11"/>
    </row>
    <row r="14" ht="25" customHeight="1" spans="1:23">
      <c r="A14" s="24"/>
      <c r="B14" s="24"/>
      <c r="C14" s="10" t="s">
        <v>250</v>
      </c>
      <c r="D14" s="65"/>
      <c r="E14" s="24"/>
      <c r="F14" s="24"/>
      <c r="G14" s="24"/>
      <c r="H14" s="24"/>
      <c r="I14" s="11">
        <v>20470000</v>
      </c>
      <c r="J14" s="11"/>
      <c r="K14" s="11"/>
      <c r="L14" s="11">
        <v>20470000</v>
      </c>
      <c r="M14" s="11"/>
      <c r="N14" s="11"/>
      <c r="O14" s="11"/>
      <c r="P14" s="24"/>
      <c r="Q14" s="11"/>
      <c r="R14" s="11"/>
      <c r="S14" s="11"/>
      <c r="T14" s="11"/>
      <c r="U14" s="11"/>
      <c r="V14" s="11"/>
      <c r="W14" s="11"/>
    </row>
    <row r="15" ht="25" customHeight="1" spans="1:23">
      <c r="A15" s="9" t="s">
        <v>248</v>
      </c>
      <c r="B15" s="9" t="s">
        <v>251</v>
      </c>
      <c r="C15" s="10" t="s">
        <v>250</v>
      </c>
      <c r="D15" s="10" t="s">
        <v>55</v>
      </c>
      <c r="E15" s="9" t="s">
        <v>106</v>
      </c>
      <c r="F15" s="9" t="s">
        <v>107</v>
      </c>
      <c r="G15" s="9" t="s">
        <v>245</v>
      </c>
      <c r="H15" s="9" t="s">
        <v>246</v>
      </c>
      <c r="I15" s="11">
        <v>20470000</v>
      </c>
      <c r="J15" s="11"/>
      <c r="K15" s="11"/>
      <c r="L15" s="11">
        <v>20470000</v>
      </c>
      <c r="M15" s="11"/>
      <c r="N15" s="11"/>
      <c r="O15" s="11"/>
      <c r="P15" s="24"/>
      <c r="Q15" s="11"/>
      <c r="R15" s="11"/>
      <c r="S15" s="11"/>
      <c r="T15" s="11"/>
      <c r="U15" s="11"/>
      <c r="V15" s="11"/>
      <c r="W15" s="11"/>
    </row>
    <row r="16" ht="25" customHeight="1" spans="1:23">
      <c r="A16" s="24"/>
      <c r="B16" s="24"/>
      <c r="C16" s="10" t="s">
        <v>252</v>
      </c>
      <c r="D16" s="65"/>
      <c r="E16" s="24"/>
      <c r="F16" s="24"/>
      <c r="G16" s="24"/>
      <c r="H16" s="24"/>
      <c r="I16" s="11">
        <v>44060000</v>
      </c>
      <c r="J16" s="11"/>
      <c r="K16" s="11"/>
      <c r="L16" s="11">
        <v>44060000</v>
      </c>
      <c r="M16" s="11"/>
      <c r="N16" s="11"/>
      <c r="O16" s="11"/>
      <c r="P16" s="24"/>
      <c r="Q16" s="11"/>
      <c r="R16" s="11"/>
      <c r="S16" s="11"/>
      <c r="T16" s="11"/>
      <c r="U16" s="11"/>
      <c r="V16" s="11"/>
      <c r="W16" s="11"/>
    </row>
    <row r="17" ht="25" customHeight="1" spans="1:23">
      <c r="A17" s="9" t="s">
        <v>243</v>
      </c>
      <c r="B17" s="9" t="s">
        <v>253</v>
      </c>
      <c r="C17" s="10" t="s">
        <v>252</v>
      </c>
      <c r="D17" s="10" t="s">
        <v>55</v>
      </c>
      <c r="E17" s="9" t="s">
        <v>104</v>
      </c>
      <c r="F17" s="9" t="s">
        <v>105</v>
      </c>
      <c r="G17" s="9" t="s">
        <v>245</v>
      </c>
      <c r="H17" s="9" t="s">
        <v>246</v>
      </c>
      <c r="I17" s="11">
        <v>44060000</v>
      </c>
      <c r="J17" s="11"/>
      <c r="K17" s="11"/>
      <c r="L17" s="11">
        <v>44060000</v>
      </c>
      <c r="M17" s="11"/>
      <c r="N17" s="11"/>
      <c r="O17" s="11"/>
      <c r="P17" s="24"/>
      <c r="Q17" s="11"/>
      <c r="R17" s="11"/>
      <c r="S17" s="11"/>
      <c r="T17" s="11"/>
      <c r="U17" s="11"/>
      <c r="V17" s="11"/>
      <c r="W17" s="11"/>
    </row>
    <row r="18" ht="25" customHeight="1" spans="1:23">
      <c r="A18" s="24"/>
      <c r="B18" s="24"/>
      <c r="C18" s="10" t="s">
        <v>254</v>
      </c>
      <c r="D18" s="65"/>
      <c r="E18" s="24"/>
      <c r="F18" s="24"/>
      <c r="G18" s="24"/>
      <c r="H18" s="24"/>
      <c r="I18" s="11">
        <v>6190000</v>
      </c>
      <c r="J18" s="11"/>
      <c r="K18" s="11"/>
      <c r="L18" s="11">
        <v>6190000</v>
      </c>
      <c r="M18" s="11"/>
      <c r="N18" s="11"/>
      <c r="O18" s="11"/>
      <c r="P18" s="24"/>
      <c r="Q18" s="11"/>
      <c r="R18" s="11"/>
      <c r="S18" s="11"/>
      <c r="T18" s="11"/>
      <c r="U18" s="11"/>
      <c r="V18" s="11"/>
      <c r="W18" s="11"/>
    </row>
    <row r="19" ht="25" customHeight="1" spans="1:23">
      <c r="A19" s="9" t="s">
        <v>243</v>
      </c>
      <c r="B19" s="9" t="s">
        <v>255</v>
      </c>
      <c r="C19" s="10" t="s">
        <v>254</v>
      </c>
      <c r="D19" s="10" t="s">
        <v>55</v>
      </c>
      <c r="E19" s="9" t="s">
        <v>104</v>
      </c>
      <c r="F19" s="9" t="s">
        <v>105</v>
      </c>
      <c r="G19" s="9" t="s">
        <v>245</v>
      </c>
      <c r="H19" s="9" t="s">
        <v>246</v>
      </c>
      <c r="I19" s="11">
        <v>6190000</v>
      </c>
      <c r="J19" s="11"/>
      <c r="K19" s="11"/>
      <c r="L19" s="11">
        <v>6190000</v>
      </c>
      <c r="M19" s="11"/>
      <c r="N19" s="11"/>
      <c r="O19" s="11"/>
      <c r="P19" s="24"/>
      <c r="Q19" s="11"/>
      <c r="R19" s="11"/>
      <c r="S19" s="11"/>
      <c r="T19" s="11"/>
      <c r="U19" s="11"/>
      <c r="V19" s="11"/>
      <c r="W19" s="11"/>
    </row>
    <row r="20" ht="25" customHeight="1" spans="1:23">
      <c r="A20" s="24"/>
      <c r="B20" s="24"/>
      <c r="C20" s="10" t="s">
        <v>256</v>
      </c>
      <c r="D20" s="65"/>
      <c r="E20" s="24"/>
      <c r="F20" s="24"/>
      <c r="G20" s="24"/>
      <c r="H20" s="24"/>
      <c r="I20" s="11">
        <v>10000000</v>
      </c>
      <c r="J20" s="11"/>
      <c r="K20" s="11"/>
      <c r="L20" s="11">
        <v>10000000</v>
      </c>
      <c r="M20" s="11"/>
      <c r="N20" s="11"/>
      <c r="O20" s="11"/>
      <c r="P20" s="24"/>
      <c r="Q20" s="11"/>
      <c r="R20" s="11"/>
      <c r="S20" s="11"/>
      <c r="T20" s="11"/>
      <c r="U20" s="11"/>
      <c r="V20" s="11"/>
      <c r="W20" s="11"/>
    </row>
    <row r="21" ht="25" customHeight="1" spans="1:23">
      <c r="A21" s="9" t="s">
        <v>248</v>
      </c>
      <c r="B21" s="9" t="s">
        <v>257</v>
      </c>
      <c r="C21" s="10" t="s">
        <v>256</v>
      </c>
      <c r="D21" s="10" t="s">
        <v>55</v>
      </c>
      <c r="E21" s="9" t="s">
        <v>104</v>
      </c>
      <c r="F21" s="9" t="s">
        <v>105</v>
      </c>
      <c r="G21" s="9" t="s">
        <v>245</v>
      </c>
      <c r="H21" s="9" t="s">
        <v>246</v>
      </c>
      <c r="I21" s="11">
        <v>10000000</v>
      </c>
      <c r="J21" s="11"/>
      <c r="K21" s="11"/>
      <c r="L21" s="11">
        <v>10000000</v>
      </c>
      <c r="M21" s="11"/>
      <c r="N21" s="11"/>
      <c r="O21" s="11"/>
      <c r="P21" s="24"/>
      <c r="Q21" s="11"/>
      <c r="R21" s="11"/>
      <c r="S21" s="11"/>
      <c r="T21" s="11"/>
      <c r="U21" s="11"/>
      <c r="V21" s="11"/>
      <c r="W21" s="11"/>
    </row>
    <row r="22" ht="25" customHeight="1" spans="1:23">
      <c r="A22" s="24"/>
      <c r="B22" s="24"/>
      <c r="C22" s="10" t="s">
        <v>258</v>
      </c>
      <c r="D22" s="65"/>
      <c r="E22" s="24"/>
      <c r="F22" s="24"/>
      <c r="G22" s="24"/>
      <c r="H22" s="24"/>
      <c r="I22" s="11">
        <v>730000</v>
      </c>
      <c r="J22" s="11"/>
      <c r="K22" s="11"/>
      <c r="L22" s="11">
        <v>730000</v>
      </c>
      <c r="M22" s="11"/>
      <c r="N22" s="11"/>
      <c r="O22" s="11"/>
      <c r="P22" s="24"/>
      <c r="Q22" s="11"/>
      <c r="R22" s="11"/>
      <c r="S22" s="11"/>
      <c r="T22" s="11"/>
      <c r="U22" s="11"/>
      <c r="V22" s="11"/>
      <c r="W22" s="11"/>
    </row>
    <row r="23" ht="25" customHeight="1" spans="1:23">
      <c r="A23" s="9" t="s">
        <v>243</v>
      </c>
      <c r="B23" s="9" t="s">
        <v>259</v>
      </c>
      <c r="C23" s="10" t="s">
        <v>258</v>
      </c>
      <c r="D23" s="10" t="s">
        <v>55</v>
      </c>
      <c r="E23" s="9" t="s">
        <v>104</v>
      </c>
      <c r="F23" s="9" t="s">
        <v>105</v>
      </c>
      <c r="G23" s="9" t="s">
        <v>245</v>
      </c>
      <c r="H23" s="9" t="s">
        <v>246</v>
      </c>
      <c r="I23" s="11">
        <v>730000</v>
      </c>
      <c r="J23" s="11"/>
      <c r="K23" s="11"/>
      <c r="L23" s="11">
        <v>730000</v>
      </c>
      <c r="M23" s="11"/>
      <c r="N23" s="11"/>
      <c r="O23" s="11"/>
      <c r="P23" s="24"/>
      <c r="Q23" s="11"/>
      <c r="R23" s="11"/>
      <c r="S23" s="11"/>
      <c r="T23" s="11"/>
      <c r="U23" s="11"/>
      <c r="V23" s="11"/>
      <c r="W23" s="11"/>
    </row>
    <row r="24" ht="25" customHeight="1" spans="1:23">
      <c r="A24" s="24"/>
      <c r="B24" s="24"/>
      <c r="C24" s="10" t="s">
        <v>260</v>
      </c>
      <c r="D24" s="65"/>
      <c r="E24" s="24"/>
      <c r="F24" s="24"/>
      <c r="G24" s="24"/>
      <c r="H24" s="24"/>
      <c r="I24" s="11">
        <v>10000000</v>
      </c>
      <c r="J24" s="11"/>
      <c r="K24" s="11"/>
      <c r="L24" s="11">
        <v>10000000</v>
      </c>
      <c r="M24" s="11"/>
      <c r="N24" s="11"/>
      <c r="O24" s="11"/>
      <c r="P24" s="24"/>
      <c r="Q24" s="11"/>
      <c r="R24" s="11"/>
      <c r="S24" s="11"/>
      <c r="T24" s="11"/>
      <c r="U24" s="11"/>
      <c r="V24" s="11"/>
      <c r="W24" s="11"/>
    </row>
    <row r="25" ht="25" customHeight="1" spans="1:23">
      <c r="A25" s="9" t="s">
        <v>248</v>
      </c>
      <c r="B25" s="9" t="s">
        <v>261</v>
      </c>
      <c r="C25" s="10" t="s">
        <v>260</v>
      </c>
      <c r="D25" s="10" t="s">
        <v>55</v>
      </c>
      <c r="E25" s="9" t="s">
        <v>104</v>
      </c>
      <c r="F25" s="9" t="s">
        <v>105</v>
      </c>
      <c r="G25" s="9" t="s">
        <v>245</v>
      </c>
      <c r="H25" s="9" t="s">
        <v>246</v>
      </c>
      <c r="I25" s="11">
        <v>10000000</v>
      </c>
      <c r="J25" s="11"/>
      <c r="K25" s="11"/>
      <c r="L25" s="11">
        <v>10000000</v>
      </c>
      <c r="M25" s="11"/>
      <c r="N25" s="11"/>
      <c r="O25" s="11"/>
      <c r="P25" s="24"/>
      <c r="Q25" s="11"/>
      <c r="R25" s="11"/>
      <c r="S25" s="11"/>
      <c r="T25" s="11"/>
      <c r="U25" s="11"/>
      <c r="V25" s="11"/>
      <c r="W25" s="11"/>
    </row>
    <row r="26" ht="25" customHeight="1" spans="1:23">
      <c r="A26" s="24"/>
      <c r="B26" s="24"/>
      <c r="C26" s="10" t="s">
        <v>262</v>
      </c>
      <c r="D26" s="65"/>
      <c r="E26" s="24"/>
      <c r="F26" s="24"/>
      <c r="G26" s="24"/>
      <c r="H26" s="24"/>
      <c r="I26" s="11">
        <v>5000</v>
      </c>
      <c r="J26" s="11"/>
      <c r="K26" s="11"/>
      <c r="L26" s="11">
        <v>5000</v>
      </c>
      <c r="M26" s="11"/>
      <c r="N26" s="11"/>
      <c r="O26" s="11"/>
      <c r="P26" s="24"/>
      <c r="Q26" s="11"/>
      <c r="R26" s="11"/>
      <c r="S26" s="11"/>
      <c r="T26" s="11"/>
      <c r="U26" s="11"/>
      <c r="V26" s="11"/>
      <c r="W26" s="11"/>
    </row>
    <row r="27" ht="25" customHeight="1" spans="1:23">
      <c r="A27" s="9" t="s">
        <v>243</v>
      </c>
      <c r="B27" s="9" t="s">
        <v>263</v>
      </c>
      <c r="C27" s="10" t="s">
        <v>262</v>
      </c>
      <c r="D27" s="10" t="s">
        <v>55</v>
      </c>
      <c r="E27" s="9" t="s">
        <v>112</v>
      </c>
      <c r="F27" s="9" t="s">
        <v>113</v>
      </c>
      <c r="G27" s="9" t="s">
        <v>245</v>
      </c>
      <c r="H27" s="9" t="s">
        <v>246</v>
      </c>
      <c r="I27" s="11">
        <v>5000</v>
      </c>
      <c r="J27" s="11"/>
      <c r="K27" s="11"/>
      <c r="L27" s="11">
        <v>5000</v>
      </c>
      <c r="M27" s="11"/>
      <c r="N27" s="11"/>
      <c r="O27" s="11"/>
      <c r="P27" s="24"/>
      <c r="Q27" s="11"/>
      <c r="R27" s="11"/>
      <c r="S27" s="11"/>
      <c r="T27" s="11"/>
      <c r="U27" s="11"/>
      <c r="V27" s="11"/>
      <c r="W27" s="11"/>
    </row>
    <row r="28" ht="18.75" customHeight="1" spans="1:23">
      <c r="A28" s="12" t="s">
        <v>31</v>
      </c>
      <c r="B28" s="12"/>
      <c r="C28" s="12"/>
      <c r="D28" s="12"/>
      <c r="E28" s="12"/>
      <c r="F28" s="12"/>
      <c r="G28" s="12"/>
      <c r="H28" s="12"/>
      <c r="I28" s="11">
        <v>159905000</v>
      </c>
      <c r="J28" s="11"/>
      <c r="K28" s="11"/>
      <c r="L28" s="11">
        <v>159905000</v>
      </c>
      <c r="M28" s="11"/>
      <c r="N28" s="11"/>
      <c r="O28" s="11"/>
      <c r="P28" s="11"/>
      <c r="Q28" s="11"/>
      <c r="R28" s="11"/>
      <c r="S28" s="11"/>
      <c r="T28" s="11"/>
      <c r="U28" s="11"/>
      <c r="V28" s="11"/>
      <c r="W28" s="11"/>
    </row>
  </sheetData>
  <mergeCells count="28">
    <mergeCell ref="A3:W3"/>
    <mergeCell ref="A4:H4"/>
    <mergeCell ref="J5:M5"/>
    <mergeCell ref="N5:P5"/>
    <mergeCell ref="R5:W5"/>
    <mergeCell ref="A28:H2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161111111111111" right="0.161111111111111" top="0.2125" bottom="0.2125" header="0.5" footer="0.5"/>
  <pageSetup paperSize="1" scale="75"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6"/>
  <sheetViews>
    <sheetView showZeros="0" workbookViewId="0">
      <pane ySplit="1" topLeftCell="A2" activePane="bottomLeft" state="frozen"/>
      <selection/>
      <selection pane="bottomLeft" activeCell="A1" sqref="$A1:$XFD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0" t="s">
        <v>264</v>
      </c>
      <c r="B1" s="20"/>
      <c r="C1" s="20"/>
      <c r="D1" s="20"/>
      <c r="E1" s="20"/>
      <c r="F1" s="20"/>
      <c r="G1" s="20"/>
      <c r="H1" s="20"/>
      <c r="I1" s="20"/>
      <c r="J1" s="20"/>
    </row>
    <row r="2" ht="45" customHeight="1" spans="1:10">
      <c r="A2" s="43" t="s">
        <v>265</v>
      </c>
      <c r="B2" s="43"/>
      <c r="C2" s="43"/>
      <c r="D2" s="43"/>
      <c r="E2" s="43"/>
      <c r="F2" s="43"/>
      <c r="G2" s="43"/>
      <c r="H2" s="43"/>
      <c r="I2" s="43"/>
      <c r="J2" s="43"/>
    </row>
    <row r="3" ht="20.25" customHeight="1" spans="1:10">
      <c r="A3" s="19" t="str">
        <f>"单位名称："&amp;"元江哈尼族彝族傣族自治县住房和城乡建设局"</f>
        <v>单位名称：元江哈尼族彝族傣族自治县住房和城乡建设局</v>
      </c>
      <c r="B3" s="19"/>
      <c r="C3" s="19"/>
      <c r="D3" s="19"/>
      <c r="E3" s="19"/>
      <c r="F3" s="19"/>
      <c r="G3" s="19"/>
      <c r="H3" s="19"/>
      <c r="I3" s="19"/>
      <c r="J3" s="19"/>
    </row>
    <row r="4" ht="20.25" customHeight="1" spans="1:10">
      <c r="A4" s="44" t="s">
        <v>266</v>
      </c>
      <c r="B4" s="44" t="s">
        <v>267</v>
      </c>
      <c r="C4" s="44" t="s">
        <v>268</v>
      </c>
      <c r="D4" s="44" t="s">
        <v>269</v>
      </c>
      <c r="E4" s="44" t="s">
        <v>270</v>
      </c>
      <c r="F4" s="44" t="s">
        <v>271</v>
      </c>
      <c r="G4" s="44" t="s">
        <v>272</v>
      </c>
      <c r="H4" s="44" t="s">
        <v>273</v>
      </c>
      <c r="I4" s="44" t="s">
        <v>274</v>
      </c>
      <c r="J4" s="44" t="s">
        <v>275</v>
      </c>
    </row>
    <row r="5" ht="46.5" customHeight="1" spans="1:10">
      <c r="A5" s="44"/>
      <c r="B5" s="44"/>
      <c r="C5" s="44"/>
      <c r="D5" s="44"/>
      <c r="E5" s="44"/>
      <c r="F5" s="44"/>
      <c r="G5" s="44"/>
      <c r="H5" s="44"/>
      <c r="I5" s="44"/>
      <c r="J5" s="44"/>
    </row>
    <row r="6" ht="20.25" customHeight="1" spans="1:10">
      <c r="A6" s="45">
        <v>1</v>
      </c>
      <c r="B6" s="45">
        <v>2</v>
      </c>
      <c r="C6" s="45">
        <v>3</v>
      </c>
      <c r="D6" s="45">
        <v>4</v>
      </c>
      <c r="E6" s="45">
        <v>5</v>
      </c>
      <c r="F6" s="45">
        <v>6</v>
      </c>
      <c r="G6" s="45">
        <v>7</v>
      </c>
      <c r="H6" s="45">
        <v>8</v>
      </c>
      <c r="I6" s="45">
        <v>9</v>
      </c>
      <c r="J6" s="45">
        <v>10</v>
      </c>
    </row>
    <row r="7" ht="20.25" customHeight="1" spans="1:10">
      <c r="A7" t="s">
        <v>55</v>
      </c>
      <c r="B7" s="24"/>
      <c r="C7" s="24"/>
      <c r="E7" s="50"/>
      <c r="F7" s="50"/>
      <c r="G7" s="50"/>
      <c r="H7" s="50"/>
      <c r="I7" s="50"/>
      <c r="J7" s="50"/>
    </row>
    <row r="8" ht="20.25" customHeight="1" spans="1:10">
      <c r="A8" s="62" t="s">
        <v>258</v>
      </c>
      <c r="B8" s="24" t="s">
        <v>276</v>
      </c>
      <c r="C8" s="46"/>
      <c r="D8" s="46"/>
      <c r="E8" s="50"/>
      <c r="F8" s="50"/>
      <c r="G8" s="50"/>
      <c r="H8" s="50"/>
      <c r="I8" s="50"/>
      <c r="J8" s="50"/>
    </row>
    <row r="9" ht="20.25" customHeight="1" spans="1:10">
      <c r="A9" s="24"/>
      <c r="B9" s="24"/>
      <c r="C9" s="24" t="s">
        <v>277</v>
      </c>
      <c r="D9" s="63" t="s">
        <v>278</v>
      </c>
      <c r="E9" s="64" t="s">
        <v>279</v>
      </c>
      <c r="F9" s="25" t="s">
        <v>280</v>
      </c>
      <c r="G9" s="46" t="s">
        <v>281</v>
      </c>
      <c r="H9" s="25" t="s">
        <v>282</v>
      </c>
      <c r="I9" s="25" t="s">
        <v>283</v>
      </c>
      <c r="J9" s="64" t="s">
        <v>284</v>
      </c>
    </row>
    <row r="10" ht="20.25" customHeight="1" spans="1:10">
      <c r="A10" s="24"/>
      <c r="B10" s="24"/>
      <c r="C10" s="24" t="s">
        <v>277</v>
      </c>
      <c r="D10" s="63" t="s">
        <v>278</v>
      </c>
      <c r="E10" s="64" t="s">
        <v>285</v>
      </c>
      <c r="F10" s="25" t="s">
        <v>280</v>
      </c>
      <c r="G10" s="46" t="s">
        <v>286</v>
      </c>
      <c r="H10" s="25" t="s">
        <v>287</v>
      </c>
      <c r="I10" s="25" t="s">
        <v>283</v>
      </c>
      <c r="J10" s="64" t="s">
        <v>288</v>
      </c>
    </row>
    <row r="11" ht="20.25" customHeight="1" spans="1:10">
      <c r="A11" s="24"/>
      <c r="B11" s="24"/>
      <c r="C11" s="24" t="s">
        <v>277</v>
      </c>
      <c r="D11" s="63" t="s">
        <v>289</v>
      </c>
      <c r="E11" s="64" t="s">
        <v>290</v>
      </c>
      <c r="F11" s="25" t="s">
        <v>280</v>
      </c>
      <c r="G11" s="46" t="s">
        <v>286</v>
      </c>
      <c r="H11" s="25" t="s">
        <v>287</v>
      </c>
      <c r="I11" s="25" t="s">
        <v>283</v>
      </c>
      <c r="J11" s="64" t="s">
        <v>291</v>
      </c>
    </row>
    <row r="12" ht="20.25" customHeight="1" spans="1:10">
      <c r="A12" s="24"/>
      <c r="B12" s="24"/>
      <c r="C12" s="24" t="s">
        <v>292</v>
      </c>
      <c r="D12" s="63" t="s">
        <v>293</v>
      </c>
      <c r="E12" s="64" t="s">
        <v>294</v>
      </c>
      <c r="F12" s="25" t="s">
        <v>280</v>
      </c>
      <c r="G12" s="46" t="s">
        <v>295</v>
      </c>
      <c r="H12" s="25" t="s">
        <v>287</v>
      </c>
      <c r="I12" s="25" t="s">
        <v>283</v>
      </c>
      <c r="J12" s="64" t="s">
        <v>296</v>
      </c>
    </row>
    <row r="13" ht="20.25" customHeight="1" spans="1:10">
      <c r="A13" s="24"/>
      <c r="B13" s="24"/>
      <c r="C13" s="24" t="s">
        <v>297</v>
      </c>
      <c r="D13" s="63" t="s">
        <v>298</v>
      </c>
      <c r="E13" s="64" t="s">
        <v>299</v>
      </c>
      <c r="F13" s="25" t="s">
        <v>280</v>
      </c>
      <c r="G13" s="46" t="s">
        <v>300</v>
      </c>
      <c r="H13" s="25" t="s">
        <v>287</v>
      </c>
      <c r="I13" s="25" t="s">
        <v>283</v>
      </c>
      <c r="J13" s="64" t="s">
        <v>301</v>
      </c>
    </row>
    <row r="14" ht="20.25" customHeight="1" spans="1:10">
      <c r="A14" s="62" t="s">
        <v>260</v>
      </c>
      <c r="B14" s="24" t="s">
        <v>302</v>
      </c>
      <c r="C14" s="24"/>
      <c r="D14" s="24"/>
      <c r="E14" s="24"/>
      <c r="F14" s="24"/>
      <c r="G14" s="24"/>
      <c r="H14" s="24"/>
      <c r="I14" s="24"/>
      <c r="J14" s="24"/>
    </row>
    <row r="15" ht="20.25" customHeight="1" spans="1:10">
      <c r="A15" s="24"/>
      <c r="B15" s="24"/>
      <c r="C15" s="24" t="s">
        <v>277</v>
      </c>
      <c r="D15" s="63" t="s">
        <v>278</v>
      </c>
      <c r="E15" s="64" t="s">
        <v>303</v>
      </c>
      <c r="F15" s="25" t="s">
        <v>304</v>
      </c>
      <c r="G15" s="46" t="s">
        <v>305</v>
      </c>
      <c r="H15" s="25" t="s">
        <v>306</v>
      </c>
      <c r="I15" s="25" t="s">
        <v>283</v>
      </c>
      <c r="J15" s="64" t="s">
        <v>307</v>
      </c>
    </row>
    <row r="16" ht="20.25" customHeight="1" spans="1:10">
      <c r="A16" s="24"/>
      <c r="B16" s="24"/>
      <c r="C16" s="24" t="s">
        <v>277</v>
      </c>
      <c r="D16" s="63" t="s">
        <v>278</v>
      </c>
      <c r="E16" s="64" t="s">
        <v>308</v>
      </c>
      <c r="F16" s="25" t="s">
        <v>304</v>
      </c>
      <c r="G16" s="46" t="s">
        <v>309</v>
      </c>
      <c r="H16" s="25" t="s">
        <v>306</v>
      </c>
      <c r="I16" s="25" t="s">
        <v>283</v>
      </c>
      <c r="J16" s="64" t="s">
        <v>307</v>
      </c>
    </row>
    <row r="17" ht="20.25" customHeight="1" spans="1:10">
      <c r="A17" s="24"/>
      <c r="B17" s="24"/>
      <c r="C17" s="24" t="s">
        <v>277</v>
      </c>
      <c r="D17" s="63" t="s">
        <v>289</v>
      </c>
      <c r="E17" s="64" t="s">
        <v>310</v>
      </c>
      <c r="F17" s="25" t="s">
        <v>280</v>
      </c>
      <c r="G17" s="46" t="s">
        <v>311</v>
      </c>
      <c r="H17" s="25" t="s">
        <v>287</v>
      </c>
      <c r="I17" s="25" t="s">
        <v>283</v>
      </c>
      <c r="J17" s="64" t="s">
        <v>312</v>
      </c>
    </row>
    <row r="18" ht="20.25" customHeight="1" spans="1:10">
      <c r="A18" s="24"/>
      <c r="B18" s="24"/>
      <c r="C18" s="24" t="s">
        <v>277</v>
      </c>
      <c r="D18" s="63" t="s">
        <v>313</v>
      </c>
      <c r="E18" s="64" t="s">
        <v>314</v>
      </c>
      <c r="F18" s="25" t="s">
        <v>280</v>
      </c>
      <c r="G18" s="46" t="s">
        <v>286</v>
      </c>
      <c r="H18" s="25" t="s">
        <v>287</v>
      </c>
      <c r="I18" s="25" t="s">
        <v>283</v>
      </c>
      <c r="J18" s="64" t="s">
        <v>315</v>
      </c>
    </row>
    <row r="19" ht="20.25" customHeight="1" spans="1:10">
      <c r="A19" s="24"/>
      <c r="B19" s="24"/>
      <c r="C19" s="24" t="s">
        <v>292</v>
      </c>
      <c r="D19" s="63" t="s">
        <v>293</v>
      </c>
      <c r="E19" s="64" t="s">
        <v>316</v>
      </c>
      <c r="F19" s="25" t="s">
        <v>280</v>
      </c>
      <c r="G19" s="46" t="s">
        <v>311</v>
      </c>
      <c r="H19" s="25" t="s">
        <v>287</v>
      </c>
      <c r="I19" s="25" t="s">
        <v>283</v>
      </c>
      <c r="J19" s="64" t="s">
        <v>317</v>
      </c>
    </row>
    <row r="20" ht="20.25" customHeight="1" spans="1:10">
      <c r="A20" s="24"/>
      <c r="B20" s="24"/>
      <c r="C20" s="24" t="s">
        <v>292</v>
      </c>
      <c r="D20" s="63" t="s">
        <v>318</v>
      </c>
      <c r="E20" s="64" t="s">
        <v>319</v>
      </c>
      <c r="F20" s="25" t="s">
        <v>280</v>
      </c>
      <c r="G20" s="46" t="s">
        <v>320</v>
      </c>
      <c r="H20" s="25" t="s">
        <v>321</v>
      </c>
      <c r="I20" s="25" t="s">
        <v>283</v>
      </c>
      <c r="J20" s="64" t="s">
        <v>322</v>
      </c>
    </row>
    <row r="21" ht="20.25" customHeight="1" spans="1:10">
      <c r="A21" s="24"/>
      <c r="B21" s="24"/>
      <c r="C21" s="24" t="s">
        <v>297</v>
      </c>
      <c r="D21" s="63" t="s">
        <v>298</v>
      </c>
      <c r="E21" s="64" t="s">
        <v>323</v>
      </c>
      <c r="F21" s="25" t="s">
        <v>304</v>
      </c>
      <c r="G21" s="46" t="s">
        <v>311</v>
      </c>
      <c r="H21" s="25" t="s">
        <v>287</v>
      </c>
      <c r="I21" s="25" t="s">
        <v>324</v>
      </c>
      <c r="J21" s="64" t="s">
        <v>301</v>
      </c>
    </row>
    <row r="22" ht="20.25" customHeight="1" spans="1:10">
      <c r="A22" s="62" t="s">
        <v>242</v>
      </c>
      <c r="B22" s="24" t="s">
        <v>325</v>
      </c>
      <c r="C22" s="24"/>
      <c r="D22" s="24"/>
      <c r="E22" s="24"/>
      <c r="F22" s="24"/>
      <c r="G22" s="24"/>
      <c r="H22" s="24"/>
      <c r="I22" s="24"/>
      <c r="J22" s="24"/>
    </row>
    <row r="23" ht="20.25" customHeight="1" spans="1:10">
      <c r="A23" s="24"/>
      <c r="B23" s="24"/>
      <c r="C23" s="24" t="s">
        <v>277</v>
      </c>
      <c r="D23" s="63" t="s">
        <v>278</v>
      </c>
      <c r="E23" s="64" t="s">
        <v>326</v>
      </c>
      <c r="F23" s="25" t="s">
        <v>280</v>
      </c>
      <c r="G23" s="46" t="s">
        <v>327</v>
      </c>
      <c r="H23" s="25" t="s">
        <v>282</v>
      </c>
      <c r="I23" s="25" t="s">
        <v>283</v>
      </c>
      <c r="J23" s="64" t="s">
        <v>328</v>
      </c>
    </row>
    <row r="24" ht="20.25" customHeight="1" spans="1:10">
      <c r="A24" s="24"/>
      <c r="B24" s="24"/>
      <c r="C24" s="24" t="s">
        <v>277</v>
      </c>
      <c r="D24" s="63" t="s">
        <v>289</v>
      </c>
      <c r="E24" s="64" t="s">
        <v>310</v>
      </c>
      <c r="F24" s="25" t="s">
        <v>280</v>
      </c>
      <c r="G24" s="46" t="s">
        <v>286</v>
      </c>
      <c r="H24" s="25" t="s">
        <v>287</v>
      </c>
      <c r="I24" s="25" t="s">
        <v>283</v>
      </c>
      <c r="J24" s="64" t="s">
        <v>329</v>
      </c>
    </row>
    <row r="25" ht="20.25" customHeight="1" spans="1:10">
      <c r="A25" s="24"/>
      <c r="B25" s="24"/>
      <c r="C25" s="24" t="s">
        <v>277</v>
      </c>
      <c r="D25" s="63" t="s">
        <v>313</v>
      </c>
      <c r="E25" s="64" t="s">
        <v>330</v>
      </c>
      <c r="F25" s="25" t="s">
        <v>280</v>
      </c>
      <c r="G25" s="46" t="s">
        <v>286</v>
      </c>
      <c r="H25" s="25" t="s">
        <v>287</v>
      </c>
      <c r="I25" s="25" t="s">
        <v>283</v>
      </c>
      <c r="J25" s="64" t="s">
        <v>331</v>
      </c>
    </row>
    <row r="26" ht="20.25" customHeight="1" spans="1:10">
      <c r="A26" s="24"/>
      <c r="B26" s="24"/>
      <c r="C26" s="24" t="s">
        <v>292</v>
      </c>
      <c r="D26" s="63" t="s">
        <v>293</v>
      </c>
      <c r="E26" s="64" t="s">
        <v>332</v>
      </c>
      <c r="F26" s="25" t="s">
        <v>280</v>
      </c>
      <c r="G26" s="46" t="s">
        <v>333</v>
      </c>
      <c r="H26" s="25" t="s">
        <v>334</v>
      </c>
      <c r="I26" s="25" t="s">
        <v>283</v>
      </c>
      <c r="J26" s="64" t="s">
        <v>335</v>
      </c>
    </row>
    <row r="27" ht="20.25" customHeight="1" spans="1:10">
      <c r="A27" s="24"/>
      <c r="B27" s="24"/>
      <c r="C27" s="24" t="s">
        <v>297</v>
      </c>
      <c r="D27" s="63" t="s">
        <v>298</v>
      </c>
      <c r="E27" s="64" t="s">
        <v>323</v>
      </c>
      <c r="F27" s="25" t="s">
        <v>280</v>
      </c>
      <c r="G27" s="46" t="s">
        <v>300</v>
      </c>
      <c r="H27" s="25" t="s">
        <v>287</v>
      </c>
      <c r="I27" s="25" t="s">
        <v>283</v>
      </c>
      <c r="J27" s="64" t="s">
        <v>336</v>
      </c>
    </row>
    <row r="28" ht="20.25" customHeight="1" spans="1:10">
      <c r="A28" s="62" t="s">
        <v>250</v>
      </c>
      <c r="B28" s="24" t="s">
        <v>337</v>
      </c>
      <c r="C28" s="24"/>
      <c r="D28" s="24"/>
      <c r="E28" s="24"/>
      <c r="F28" s="24"/>
      <c r="G28" s="24"/>
      <c r="H28" s="24"/>
      <c r="I28" s="24"/>
      <c r="J28" s="24"/>
    </row>
    <row r="29" ht="20.25" customHeight="1" spans="1:10">
      <c r="A29" s="24"/>
      <c r="B29" s="24"/>
      <c r="C29" s="24" t="s">
        <v>277</v>
      </c>
      <c r="D29" s="63" t="s">
        <v>278</v>
      </c>
      <c r="E29" s="64" t="s">
        <v>338</v>
      </c>
      <c r="F29" s="25" t="s">
        <v>280</v>
      </c>
      <c r="G29" s="46" t="s">
        <v>339</v>
      </c>
      <c r="H29" s="25" t="s">
        <v>282</v>
      </c>
      <c r="I29" s="25" t="s">
        <v>283</v>
      </c>
      <c r="J29" s="64" t="s">
        <v>340</v>
      </c>
    </row>
    <row r="30" ht="20.25" customHeight="1" spans="1:10">
      <c r="A30" s="24"/>
      <c r="B30" s="24"/>
      <c r="C30" s="24" t="s">
        <v>277</v>
      </c>
      <c r="D30" s="63" t="s">
        <v>278</v>
      </c>
      <c r="E30" s="64" t="s">
        <v>341</v>
      </c>
      <c r="F30" s="25" t="s">
        <v>280</v>
      </c>
      <c r="G30" s="46" t="s">
        <v>342</v>
      </c>
      <c r="H30" s="25" t="s">
        <v>343</v>
      </c>
      <c r="I30" s="25" t="s">
        <v>283</v>
      </c>
      <c r="J30" s="64" t="s">
        <v>344</v>
      </c>
    </row>
    <row r="31" ht="20.25" customHeight="1" spans="1:10">
      <c r="A31" s="24"/>
      <c r="B31" s="24"/>
      <c r="C31" s="24" t="s">
        <v>277</v>
      </c>
      <c r="D31" s="63" t="s">
        <v>289</v>
      </c>
      <c r="E31" s="64" t="s">
        <v>345</v>
      </c>
      <c r="F31" s="25" t="s">
        <v>280</v>
      </c>
      <c r="G31" s="46" t="s">
        <v>286</v>
      </c>
      <c r="H31" s="25" t="s">
        <v>287</v>
      </c>
      <c r="I31" s="25" t="s">
        <v>283</v>
      </c>
      <c r="J31" s="64" t="s">
        <v>346</v>
      </c>
    </row>
    <row r="32" ht="20.25" customHeight="1" spans="1:10">
      <c r="A32" s="24"/>
      <c r="B32" s="24"/>
      <c r="C32" s="24" t="s">
        <v>277</v>
      </c>
      <c r="D32" s="63" t="s">
        <v>313</v>
      </c>
      <c r="E32" s="64" t="s">
        <v>347</v>
      </c>
      <c r="F32" s="25" t="s">
        <v>280</v>
      </c>
      <c r="G32" s="46" t="s">
        <v>300</v>
      </c>
      <c r="H32" s="25" t="s">
        <v>287</v>
      </c>
      <c r="I32" s="25" t="s">
        <v>283</v>
      </c>
      <c r="J32" s="64" t="s">
        <v>348</v>
      </c>
    </row>
    <row r="33" ht="20.25" customHeight="1" spans="1:10">
      <c r="A33" s="24"/>
      <c r="B33" s="24"/>
      <c r="C33" s="24" t="s">
        <v>292</v>
      </c>
      <c r="D33" s="63" t="s">
        <v>293</v>
      </c>
      <c r="E33" s="64" t="s">
        <v>349</v>
      </c>
      <c r="F33" s="25" t="s">
        <v>280</v>
      </c>
      <c r="G33" s="46" t="s">
        <v>333</v>
      </c>
      <c r="H33" s="25" t="s">
        <v>334</v>
      </c>
      <c r="I33" s="25" t="s">
        <v>283</v>
      </c>
      <c r="J33" s="64" t="s">
        <v>350</v>
      </c>
    </row>
    <row r="34" ht="20.25" customHeight="1" spans="1:10">
      <c r="A34" s="24"/>
      <c r="B34" s="24"/>
      <c r="C34" s="24" t="s">
        <v>297</v>
      </c>
      <c r="D34" s="63" t="s">
        <v>298</v>
      </c>
      <c r="E34" s="64" t="s">
        <v>351</v>
      </c>
      <c r="F34" s="25" t="s">
        <v>304</v>
      </c>
      <c r="G34" s="46" t="s">
        <v>311</v>
      </c>
      <c r="H34" s="25" t="s">
        <v>287</v>
      </c>
      <c r="I34" s="25" t="s">
        <v>324</v>
      </c>
      <c r="J34" s="64" t="s">
        <v>352</v>
      </c>
    </row>
    <row r="35" ht="20.25" customHeight="1" spans="1:10">
      <c r="A35" s="62" t="s">
        <v>262</v>
      </c>
      <c r="B35" s="24" t="s">
        <v>353</v>
      </c>
      <c r="C35" s="24"/>
      <c r="D35" s="24"/>
      <c r="E35" s="24"/>
      <c r="F35" s="24"/>
      <c r="G35" s="24"/>
      <c r="H35" s="24"/>
      <c r="I35" s="24"/>
      <c r="J35" s="24"/>
    </row>
    <row r="36" ht="20.25" customHeight="1" spans="1:10">
      <c r="A36" s="24"/>
      <c r="B36" s="24"/>
      <c r="C36" s="24" t="s">
        <v>277</v>
      </c>
      <c r="D36" s="63" t="s">
        <v>278</v>
      </c>
      <c r="E36" s="64" t="s">
        <v>354</v>
      </c>
      <c r="F36" s="25" t="s">
        <v>304</v>
      </c>
      <c r="G36" s="46" t="s">
        <v>355</v>
      </c>
      <c r="H36" s="25" t="s">
        <v>287</v>
      </c>
      <c r="I36" s="25" t="s">
        <v>283</v>
      </c>
      <c r="J36" s="64" t="s">
        <v>356</v>
      </c>
    </row>
    <row r="37" ht="20.25" customHeight="1" spans="1:10">
      <c r="A37" s="24"/>
      <c r="B37" s="24"/>
      <c r="C37" s="24" t="s">
        <v>277</v>
      </c>
      <c r="D37" s="63" t="s">
        <v>289</v>
      </c>
      <c r="E37" s="64" t="s">
        <v>357</v>
      </c>
      <c r="F37" s="25" t="s">
        <v>280</v>
      </c>
      <c r="G37" s="46" t="s">
        <v>358</v>
      </c>
      <c r="H37" s="25" t="s">
        <v>287</v>
      </c>
      <c r="I37" s="25" t="s">
        <v>283</v>
      </c>
      <c r="J37" s="64" t="s">
        <v>359</v>
      </c>
    </row>
    <row r="38" ht="20.25" customHeight="1" spans="1:10">
      <c r="A38" s="24"/>
      <c r="B38" s="24"/>
      <c r="C38" s="24" t="s">
        <v>277</v>
      </c>
      <c r="D38" s="63" t="s">
        <v>313</v>
      </c>
      <c r="E38" s="64" t="s">
        <v>360</v>
      </c>
      <c r="F38" s="25" t="s">
        <v>280</v>
      </c>
      <c r="G38" s="46" t="s">
        <v>358</v>
      </c>
      <c r="H38" s="25" t="s">
        <v>287</v>
      </c>
      <c r="I38" s="25" t="s">
        <v>283</v>
      </c>
      <c r="J38" s="64" t="s">
        <v>361</v>
      </c>
    </row>
    <row r="39" ht="20.25" customHeight="1" spans="1:10">
      <c r="A39" s="24"/>
      <c r="B39" s="24"/>
      <c r="C39" s="24" t="s">
        <v>292</v>
      </c>
      <c r="D39" s="63" t="s">
        <v>293</v>
      </c>
      <c r="E39" s="64" t="s">
        <v>349</v>
      </c>
      <c r="F39" s="25" t="s">
        <v>280</v>
      </c>
      <c r="G39" s="46" t="s">
        <v>358</v>
      </c>
      <c r="H39" s="25" t="s">
        <v>287</v>
      </c>
      <c r="I39" s="25" t="s">
        <v>283</v>
      </c>
      <c r="J39" s="64" t="s">
        <v>362</v>
      </c>
    </row>
    <row r="40" ht="20.25" customHeight="1" spans="1:10">
      <c r="A40" s="24"/>
      <c r="B40" s="24"/>
      <c r="C40" s="24" t="s">
        <v>297</v>
      </c>
      <c r="D40" s="63" t="s">
        <v>298</v>
      </c>
      <c r="E40" s="64" t="s">
        <v>351</v>
      </c>
      <c r="F40" s="25" t="s">
        <v>280</v>
      </c>
      <c r="G40" s="46" t="s">
        <v>358</v>
      </c>
      <c r="H40" s="25" t="s">
        <v>287</v>
      </c>
      <c r="I40" s="25" t="s">
        <v>283</v>
      </c>
      <c r="J40" s="64" t="s">
        <v>363</v>
      </c>
    </row>
    <row r="41" ht="20.25" customHeight="1" spans="1:10">
      <c r="A41" s="62" t="s">
        <v>254</v>
      </c>
      <c r="B41" s="24" t="s">
        <v>364</v>
      </c>
      <c r="C41" s="24"/>
      <c r="D41" s="24"/>
      <c r="E41" s="24"/>
      <c r="F41" s="24"/>
      <c r="G41" s="24"/>
      <c r="H41" s="24"/>
      <c r="I41" s="24"/>
      <c r="J41" s="24"/>
    </row>
    <row r="42" ht="20.25" customHeight="1" spans="1:10">
      <c r="A42" s="24"/>
      <c r="B42" s="24"/>
      <c r="C42" s="24" t="s">
        <v>277</v>
      </c>
      <c r="D42" s="63" t="s">
        <v>278</v>
      </c>
      <c r="E42" s="64" t="s">
        <v>279</v>
      </c>
      <c r="F42" s="25" t="s">
        <v>304</v>
      </c>
      <c r="G42" s="46" t="s">
        <v>365</v>
      </c>
      <c r="H42" s="25" t="s">
        <v>282</v>
      </c>
      <c r="I42" s="25" t="s">
        <v>283</v>
      </c>
      <c r="J42" s="64" t="s">
        <v>366</v>
      </c>
    </row>
    <row r="43" ht="20.25" customHeight="1" spans="1:10">
      <c r="A43" s="24"/>
      <c r="B43" s="24"/>
      <c r="C43" s="24" t="s">
        <v>277</v>
      </c>
      <c r="D43" s="63" t="s">
        <v>278</v>
      </c>
      <c r="E43" s="64" t="s">
        <v>285</v>
      </c>
      <c r="F43" s="25" t="s">
        <v>280</v>
      </c>
      <c r="G43" s="46" t="s">
        <v>286</v>
      </c>
      <c r="H43" s="25" t="s">
        <v>287</v>
      </c>
      <c r="I43" s="25" t="s">
        <v>283</v>
      </c>
      <c r="J43" s="64" t="s">
        <v>288</v>
      </c>
    </row>
    <row r="44" ht="20.25" customHeight="1" spans="1:10">
      <c r="A44" s="24"/>
      <c r="B44" s="24"/>
      <c r="C44" s="24" t="s">
        <v>277</v>
      </c>
      <c r="D44" s="63" t="s">
        <v>289</v>
      </c>
      <c r="E44" s="64" t="s">
        <v>290</v>
      </c>
      <c r="F44" s="25" t="s">
        <v>280</v>
      </c>
      <c r="G44" s="46" t="s">
        <v>286</v>
      </c>
      <c r="H44" s="25" t="s">
        <v>287</v>
      </c>
      <c r="I44" s="25" t="s">
        <v>283</v>
      </c>
      <c r="J44" s="64" t="s">
        <v>291</v>
      </c>
    </row>
    <row r="45" ht="20.25" customHeight="1" spans="1:10">
      <c r="A45" s="24"/>
      <c r="B45" s="24"/>
      <c r="C45" s="24" t="s">
        <v>292</v>
      </c>
      <c r="D45" s="63" t="s">
        <v>293</v>
      </c>
      <c r="E45" s="64" t="s">
        <v>294</v>
      </c>
      <c r="F45" s="25" t="s">
        <v>280</v>
      </c>
      <c r="G45" s="46" t="s">
        <v>295</v>
      </c>
      <c r="H45" s="25" t="s">
        <v>287</v>
      </c>
      <c r="I45" s="25" t="s">
        <v>283</v>
      </c>
      <c r="J45" s="64" t="s">
        <v>296</v>
      </c>
    </row>
    <row r="46" ht="20.25" customHeight="1" spans="1:10">
      <c r="A46" s="24"/>
      <c r="B46" s="24"/>
      <c r="C46" s="24" t="s">
        <v>297</v>
      </c>
      <c r="D46" s="63" t="s">
        <v>298</v>
      </c>
      <c r="E46" s="64" t="s">
        <v>299</v>
      </c>
      <c r="F46" s="25" t="s">
        <v>304</v>
      </c>
      <c r="G46" s="46" t="s">
        <v>311</v>
      </c>
      <c r="H46" s="25" t="s">
        <v>287</v>
      </c>
      <c r="I46" s="25" t="s">
        <v>324</v>
      </c>
      <c r="J46" s="64" t="s">
        <v>301</v>
      </c>
    </row>
    <row r="47" ht="20.25" customHeight="1" spans="1:10">
      <c r="A47" s="62" t="s">
        <v>256</v>
      </c>
      <c r="B47" s="24" t="s">
        <v>367</v>
      </c>
      <c r="C47" s="24"/>
      <c r="D47" s="24"/>
      <c r="E47" s="24"/>
      <c r="F47" s="24"/>
      <c r="G47" s="24"/>
      <c r="H47" s="24"/>
      <c r="I47" s="24"/>
      <c r="J47" s="24"/>
    </row>
    <row r="48" ht="20.25" customHeight="1" spans="1:10">
      <c r="A48" s="24"/>
      <c r="B48" s="24"/>
      <c r="C48" s="24" t="s">
        <v>277</v>
      </c>
      <c r="D48" s="63" t="s">
        <v>278</v>
      </c>
      <c r="E48" s="64" t="s">
        <v>368</v>
      </c>
      <c r="F48" s="25" t="s">
        <v>280</v>
      </c>
      <c r="G48" s="46" t="s">
        <v>369</v>
      </c>
      <c r="H48" s="25" t="s">
        <v>306</v>
      </c>
      <c r="I48" s="25" t="s">
        <v>283</v>
      </c>
      <c r="J48" s="64" t="s">
        <v>307</v>
      </c>
    </row>
    <row r="49" ht="20.25" customHeight="1" spans="1:10">
      <c r="A49" s="24"/>
      <c r="B49" s="24"/>
      <c r="C49" s="24" t="s">
        <v>277</v>
      </c>
      <c r="D49" s="63" t="s">
        <v>278</v>
      </c>
      <c r="E49" s="64" t="s">
        <v>370</v>
      </c>
      <c r="F49" s="25" t="s">
        <v>280</v>
      </c>
      <c r="G49" s="46" t="s">
        <v>371</v>
      </c>
      <c r="H49" s="25" t="s">
        <v>306</v>
      </c>
      <c r="I49" s="25" t="s">
        <v>283</v>
      </c>
      <c r="J49" s="64" t="s">
        <v>372</v>
      </c>
    </row>
    <row r="50" ht="20.25" customHeight="1" spans="1:10">
      <c r="A50" s="24"/>
      <c r="B50" s="24"/>
      <c r="C50" s="24" t="s">
        <v>277</v>
      </c>
      <c r="D50" s="63" t="s">
        <v>289</v>
      </c>
      <c r="E50" s="64" t="s">
        <v>310</v>
      </c>
      <c r="F50" s="25" t="s">
        <v>280</v>
      </c>
      <c r="G50" s="46" t="s">
        <v>311</v>
      </c>
      <c r="H50" s="25" t="s">
        <v>287</v>
      </c>
      <c r="I50" s="25" t="s">
        <v>283</v>
      </c>
      <c r="J50" s="64" t="s">
        <v>312</v>
      </c>
    </row>
    <row r="51" ht="20.25" customHeight="1" spans="1:10">
      <c r="A51" s="24"/>
      <c r="B51" s="24"/>
      <c r="C51" s="24" t="s">
        <v>277</v>
      </c>
      <c r="D51" s="63" t="s">
        <v>313</v>
      </c>
      <c r="E51" s="64" t="s">
        <v>330</v>
      </c>
      <c r="F51" s="25" t="s">
        <v>280</v>
      </c>
      <c r="G51" s="46" t="s">
        <v>300</v>
      </c>
      <c r="H51" s="25" t="s">
        <v>287</v>
      </c>
      <c r="I51" s="25" t="s">
        <v>283</v>
      </c>
      <c r="J51" s="64" t="s">
        <v>315</v>
      </c>
    </row>
    <row r="52" ht="20.25" customHeight="1" spans="1:10">
      <c r="A52" s="24"/>
      <c r="B52" s="24"/>
      <c r="C52" s="24" t="s">
        <v>292</v>
      </c>
      <c r="D52" s="63" t="s">
        <v>293</v>
      </c>
      <c r="E52" s="64" t="s">
        <v>316</v>
      </c>
      <c r="F52" s="25" t="s">
        <v>280</v>
      </c>
      <c r="G52" s="46" t="s">
        <v>373</v>
      </c>
      <c r="H52" s="25" t="s">
        <v>287</v>
      </c>
      <c r="I52" s="25" t="s">
        <v>283</v>
      </c>
      <c r="J52" s="64" t="s">
        <v>374</v>
      </c>
    </row>
    <row r="53" ht="20.25" customHeight="1" spans="1:10">
      <c r="A53" s="24"/>
      <c r="B53" s="24"/>
      <c r="C53" s="24" t="s">
        <v>297</v>
      </c>
      <c r="D53" s="63" t="s">
        <v>298</v>
      </c>
      <c r="E53" s="64" t="s">
        <v>323</v>
      </c>
      <c r="F53" s="25" t="s">
        <v>304</v>
      </c>
      <c r="G53" s="46" t="s">
        <v>311</v>
      </c>
      <c r="H53" s="25" t="s">
        <v>287</v>
      </c>
      <c r="I53" s="25" t="s">
        <v>324</v>
      </c>
      <c r="J53" s="64" t="s">
        <v>301</v>
      </c>
    </row>
    <row r="54" ht="20.25" customHeight="1" spans="1:10">
      <c r="A54" s="62" t="s">
        <v>252</v>
      </c>
      <c r="B54" s="24" t="s">
        <v>375</v>
      </c>
      <c r="C54" s="24"/>
      <c r="D54" s="24"/>
      <c r="E54" s="24"/>
      <c r="F54" s="24"/>
      <c r="G54" s="24"/>
      <c r="H54" s="24"/>
      <c r="I54" s="24"/>
      <c r="J54" s="24"/>
    </row>
    <row r="55" ht="20.25" customHeight="1" spans="1:10">
      <c r="A55" s="24"/>
      <c r="B55" s="24"/>
      <c r="C55" s="24" t="s">
        <v>277</v>
      </c>
      <c r="D55" s="63" t="s">
        <v>278</v>
      </c>
      <c r="E55" s="64" t="s">
        <v>376</v>
      </c>
      <c r="F55" s="25" t="s">
        <v>304</v>
      </c>
      <c r="G55" s="46" t="s">
        <v>377</v>
      </c>
      <c r="H55" s="25" t="s">
        <v>282</v>
      </c>
      <c r="I55" s="25" t="s">
        <v>283</v>
      </c>
      <c r="J55" s="64" t="s">
        <v>284</v>
      </c>
    </row>
    <row r="56" ht="20.25" customHeight="1" spans="1:10">
      <c r="A56" s="24"/>
      <c r="B56" s="24"/>
      <c r="C56" s="24" t="s">
        <v>277</v>
      </c>
      <c r="D56" s="63" t="s">
        <v>278</v>
      </c>
      <c r="E56" s="64" t="s">
        <v>285</v>
      </c>
      <c r="F56" s="25" t="s">
        <v>280</v>
      </c>
      <c r="G56" s="46" t="s">
        <v>286</v>
      </c>
      <c r="H56" s="25" t="s">
        <v>287</v>
      </c>
      <c r="I56" s="25" t="s">
        <v>283</v>
      </c>
      <c r="J56" s="64" t="s">
        <v>288</v>
      </c>
    </row>
    <row r="57" ht="20.25" customHeight="1" spans="1:10">
      <c r="A57" s="24"/>
      <c r="B57" s="24"/>
      <c r="C57" s="24" t="s">
        <v>277</v>
      </c>
      <c r="D57" s="63" t="s">
        <v>289</v>
      </c>
      <c r="E57" s="64" t="s">
        <v>290</v>
      </c>
      <c r="F57" s="25" t="s">
        <v>280</v>
      </c>
      <c r="G57" s="46" t="s">
        <v>286</v>
      </c>
      <c r="H57" s="25" t="s">
        <v>287</v>
      </c>
      <c r="I57" s="25" t="s">
        <v>283</v>
      </c>
      <c r="J57" s="64" t="s">
        <v>291</v>
      </c>
    </row>
    <row r="58" ht="20.25" customHeight="1" spans="1:10">
      <c r="A58" s="24"/>
      <c r="B58" s="24"/>
      <c r="C58" s="24" t="s">
        <v>277</v>
      </c>
      <c r="D58" s="63" t="s">
        <v>313</v>
      </c>
      <c r="E58" s="64" t="s">
        <v>330</v>
      </c>
      <c r="F58" s="25" t="s">
        <v>280</v>
      </c>
      <c r="G58" s="46" t="s">
        <v>311</v>
      </c>
      <c r="H58" s="25" t="s">
        <v>287</v>
      </c>
      <c r="I58" s="25" t="s">
        <v>283</v>
      </c>
      <c r="J58" s="64" t="s">
        <v>378</v>
      </c>
    </row>
    <row r="59" ht="20.25" customHeight="1" spans="1:10">
      <c r="A59" s="24"/>
      <c r="B59" s="24"/>
      <c r="C59" s="24" t="s">
        <v>292</v>
      </c>
      <c r="D59" s="63" t="s">
        <v>293</v>
      </c>
      <c r="E59" s="64" t="s">
        <v>294</v>
      </c>
      <c r="F59" s="25" t="s">
        <v>280</v>
      </c>
      <c r="G59" s="46" t="s">
        <v>295</v>
      </c>
      <c r="H59" s="25" t="s">
        <v>287</v>
      </c>
      <c r="I59" s="25" t="s">
        <v>283</v>
      </c>
      <c r="J59" s="64" t="s">
        <v>296</v>
      </c>
    </row>
    <row r="60" ht="20.25" customHeight="1" spans="1:10">
      <c r="A60" s="24"/>
      <c r="B60" s="24"/>
      <c r="C60" s="24" t="s">
        <v>297</v>
      </c>
      <c r="D60" s="63" t="s">
        <v>298</v>
      </c>
      <c r="E60" s="64" t="s">
        <v>299</v>
      </c>
      <c r="F60" s="25" t="s">
        <v>304</v>
      </c>
      <c r="G60" s="46" t="s">
        <v>311</v>
      </c>
      <c r="H60" s="25" t="s">
        <v>287</v>
      </c>
      <c r="I60" s="25" t="s">
        <v>324</v>
      </c>
      <c r="J60" s="64" t="s">
        <v>301</v>
      </c>
    </row>
    <row r="61" ht="20.25" customHeight="1" spans="1:10">
      <c r="A61" s="62" t="s">
        <v>247</v>
      </c>
      <c r="B61" s="24" t="s">
        <v>379</v>
      </c>
      <c r="C61" s="24"/>
      <c r="D61" s="24"/>
      <c r="E61" s="24"/>
      <c r="F61" s="24"/>
      <c r="G61" s="24"/>
      <c r="H61" s="24"/>
      <c r="I61" s="24"/>
      <c r="J61" s="24"/>
    </row>
    <row r="62" ht="20.25" customHeight="1" spans="1:10">
      <c r="A62" s="24"/>
      <c r="B62" s="24"/>
      <c r="C62" s="24" t="s">
        <v>277</v>
      </c>
      <c r="D62" s="63" t="s">
        <v>278</v>
      </c>
      <c r="E62" s="64" t="s">
        <v>380</v>
      </c>
      <c r="F62" s="25" t="s">
        <v>280</v>
      </c>
      <c r="G62" s="46" t="s">
        <v>381</v>
      </c>
      <c r="H62" s="25" t="s">
        <v>282</v>
      </c>
      <c r="I62" s="25" t="s">
        <v>283</v>
      </c>
      <c r="J62" s="64" t="s">
        <v>382</v>
      </c>
    </row>
    <row r="63" ht="20.25" customHeight="1" spans="1:10">
      <c r="A63" s="24"/>
      <c r="B63" s="24"/>
      <c r="C63" s="24" t="s">
        <v>277</v>
      </c>
      <c r="D63" s="63" t="s">
        <v>278</v>
      </c>
      <c r="E63" s="64" t="s">
        <v>341</v>
      </c>
      <c r="F63" s="25" t="s">
        <v>280</v>
      </c>
      <c r="G63" s="46" t="s">
        <v>342</v>
      </c>
      <c r="H63" s="25" t="s">
        <v>343</v>
      </c>
      <c r="I63" s="25" t="s">
        <v>283</v>
      </c>
      <c r="J63" s="64" t="s">
        <v>383</v>
      </c>
    </row>
    <row r="64" ht="20.25" customHeight="1" spans="1:10">
      <c r="A64" s="24"/>
      <c r="B64" s="24"/>
      <c r="C64" s="24" t="s">
        <v>277</v>
      </c>
      <c r="D64" s="63" t="s">
        <v>289</v>
      </c>
      <c r="E64" s="64" t="s">
        <v>384</v>
      </c>
      <c r="F64" s="25" t="s">
        <v>280</v>
      </c>
      <c r="G64" s="46" t="s">
        <v>286</v>
      </c>
      <c r="H64" s="25" t="s">
        <v>287</v>
      </c>
      <c r="I64" s="25" t="s">
        <v>283</v>
      </c>
      <c r="J64" s="64" t="s">
        <v>346</v>
      </c>
    </row>
    <row r="65" ht="20.25" customHeight="1" spans="1:10">
      <c r="A65" s="24"/>
      <c r="B65" s="24"/>
      <c r="C65" s="24" t="s">
        <v>292</v>
      </c>
      <c r="D65" s="63" t="s">
        <v>293</v>
      </c>
      <c r="E65" s="64" t="s">
        <v>349</v>
      </c>
      <c r="F65" s="25" t="s">
        <v>280</v>
      </c>
      <c r="G65" s="46" t="s">
        <v>333</v>
      </c>
      <c r="H65" s="25" t="s">
        <v>334</v>
      </c>
      <c r="I65" s="25" t="s">
        <v>283</v>
      </c>
      <c r="J65" s="64" t="s">
        <v>350</v>
      </c>
    </row>
    <row r="66" ht="20.25" customHeight="1" spans="1:10">
      <c r="A66" s="24"/>
      <c r="B66" s="24"/>
      <c r="C66" s="24" t="s">
        <v>297</v>
      </c>
      <c r="D66" s="63" t="s">
        <v>298</v>
      </c>
      <c r="E66" s="64" t="s">
        <v>351</v>
      </c>
      <c r="F66" s="25" t="s">
        <v>304</v>
      </c>
      <c r="G66" s="46" t="s">
        <v>311</v>
      </c>
      <c r="H66" s="25" t="s">
        <v>287</v>
      </c>
      <c r="I66" s="25" t="s">
        <v>324</v>
      </c>
      <c r="J66" s="64" t="s">
        <v>352</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161111111111111" right="0.161111111111111" top="0.2125" bottom="0.2125" header="0.5" footer="0.5"/>
  <pageSetup paperSize="1" scale="65"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5"/>
  <sheetViews>
    <sheetView showZeros="0" workbookViewId="0">
      <pane ySplit="1" topLeftCell="A3" activePane="bottomLeft" state="frozen"/>
      <selection/>
      <selection pane="bottomLeft" activeCell="D6" sqref="D6:D7"/>
    </sheetView>
  </sheetViews>
  <sheetFormatPr defaultColWidth="8.85" defaultRowHeight="15" customHeight="1" outlineLevelCol="5"/>
  <cols>
    <col min="1" max="1" width="28.575" customWidth="1"/>
    <col min="2" max="2" width="13.75" customWidth="1"/>
    <col min="3" max="3" width="28.575" customWidth="1"/>
    <col min="4" max="4" width="21.425" customWidth="1"/>
    <col min="5" max="5" width="9.125" customWidth="1"/>
    <col min="6" max="6" width="20.25" customWidth="1"/>
  </cols>
  <sheetData>
    <row r="1" customHeight="1" spans="1:6">
      <c r="A1" s="1"/>
      <c r="B1" s="1"/>
      <c r="C1" s="1"/>
      <c r="D1" s="1"/>
      <c r="E1" s="1"/>
      <c r="F1" s="1"/>
    </row>
    <row r="2" ht="18.75" customHeight="1" spans="1:6">
      <c r="A2" s="2"/>
      <c r="B2" s="2"/>
      <c r="C2" s="2"/>
      <c r="D2" s="2"/>
      <c r="E2" s="2"/>
      <c r="F2" s="53" t="s">
        <v>385</v>
      </c>
    </row>
    <row r="3" ht="37.5" customHeight="1" spans="1:6">
      <c r="A3" s="4" t="s">
        <v>386</v>
      </c>
      <c r="B3" s="4"/>
      <c r="C3" s="4"/>
      <c r="D3" s="4"/>
      <c r="E3" s="4"/>
      <c r="F3" s="4"/>
    </row>
    <row r="4" ht="18.75" customHeight="1" spans="1:6">
      <c r="A4" s="54" t="str">
        <f>"单位名称："&amp;"元江哈尼族彝族傣族自治县住房和城乡建设局"</f>
        <v>单位名称：元江哈尼族彝族傣族自治县住房和城乡建设局</v>
      </c>
      <c r="B4" s="54"/>
      <c r="C4" s="54"/>
      <c r="D4" s="55"/>
      <c r="E4" s="55"/>
      <c r="F4" s="56" t="s">
        <v>28</v>
      </c>
    </row>
    <row r="5" ht="18.75" customHeight="1" spans="1:6">
      <c r="A5" s="13" t="s">
        <v>148</v>
      </c>
      <c r="B5" s="13" t="s">
        <v>58</v>
      </c>
      <c r="C5" s="13" t="s">
        <v>59</v>
      </c>
      <c r="D5" s="57" t="s">
        <v>387</v>
      </c>
      <c r="E5" s="57"/>
      <c r="F5" s="57"/>
    </row>
    <row r="6" ht="18.75" customHeight="1" spans="1:6">
      <c r="A6" s="13" t="s">
        <v>58</v>
      </c>
      <c r="B6" s="13" t="s">
        <v>58</v>
      </c>
      <c r="C6" s="13" t="s">
        <v>59</v>
      </c>
      <c r="D6" s="57" t="s">
        <v>33</v>
      </c>
      <c r="E6" s="57" t="s">
        <v>62</v>
      </c>
      <c r="F6" s="57" t="s">
        <v>63</v>
      </c>
    </row>
    <row r="7" ht="18.75" customHeight="1" spans="1:6">
      <c r="A7" s="14" t="s">
        <v>45</v>
      </c>
      <c r="B7" s="14"/>
      <c r="C7" s="14" t="s">
        <v>46</v>
      </c>
      <c r="D7" s="14" t="s">
        <v>48</v>
      </c>
      <c r="E7" s="14" t="s">
        <v>49</v>
      </c>
      <c r="F7" s="14" t="s">
        <v>50</v>
      </c>
    </row>
    <row r="8" ht="20.25" customHeight="1" spans="1:6">
      <c r="A8" s="16" t="s">
        <v>55</v>
      </c>
      <c r="B8" s="16" t="s">
        <v>90</v>
      </c>
      <c r="C8" s="16" t="s">
        <v>91</v>
      </c>
      <c r="D8" s="17">
        <v>159900000</v>
      </c>
      <c r="E8" s="17"/>
      <c r="F8" s="17">
        <v>159900000</v>
      </c>
    </row>
    <row r="9" ht="20.25" customHeight="1" spans="1:6">
      <c r="A9" s="16" t="s">
        <v>55</v>
      </c>
      <c r="B9" s="58" t="s">
        <v>102</v>
      </c>
      <c r="C9" s="58" t="s">
        <v>103</v>
      </c>
      <c r="D9" s="17">
        <v>159900000</v>
      </c>
      <c r="E9" s="17"/>
      <c r="F9" s="17">
        <v>159900000</v>
      </c>
    </row>
    <row r="10" ht="20.25" customHeight="1" spans="1:6">
      <c r="A10" s="16" t="s">
        <v>55</v>
      </c>
      <c r="B10" s="59" t="s">
        <v>104</v>
      </c>
      <c r="C10" s="59" t="s">
        <v>105</v>
      </c>
      <c r="D10" s="17">
        <v>106680000</v>
      </c>
      <c r="E10" s="17"/>
      <c r="F10" s="17">
        <v>106680000</v>
      </c>
    </row>
    <row r="11" ht="20.25" customHeight="1" spans="1:6">
      <c r="A11" s="16" t="s">
        <v>55</v>
      </c>
      <c r="B11" s="59" t="s">
        <v>106</v>
      </c>
      <c r="C11" s="59" t="s">
        <v>107</v>
      </c>
      <c r="D11" s="17">
        <v>53220000</v>
      </c>
      <c r="E11" s="17"/>
      <c r="F11" s="17">
        <v>53220000</v>
      </c>
    </row>
    <row r="12" ht="20.25" customHeight="1" spans="1:6">
      <c r="A12" s="16" t="s">
        <v>55</v>
      </c>
      <c r="B12" s="16" t="s">
        <v>108</v>
      </c>
      <c r="C12" s="16" t="s">
        <v>109</v>
      </c>
      <c r="D12" s="17">
        <v>5000</v>
      </c>
      <c r="E12" s="17"/>
      <c r="F12" s="17">
        <v>5000</v>
      </c>
    </row>
    <row r="13" ht="20.25" customHeight="1" spans="1:6">
      <c r="A13" s="16" t="s">
        <v>55</v>
      </c>
      <c r="B13" s="58" t="s">
        <v>110</v>
      </c>
      <c r="C13" s="58" t="s">
        <v>111</v>
      </c>
      <c r="D13" s="17">
        <v>5000</v>
      </c>
      <c r="E13" s="17"/>
      <c r="F13" s="17">
        <v>5000</v>
      </c>
    </row>
    <row r="14" ht="20.25" customHeight="1" spans="1:6">
      <c r="A14" s="16" t="s">
        <v>55</v>
      </c>
      <c r="B14" s="59" t="s">
        <v>112</v>
      </c>
      <c r="C14" s="59" t="s">
        <v>113</v>
      </c>
      <c r="D14" s="17">
        <v>5000</v>
      </c>
      <c r="E14" s="17"/>
      <c r="F14" s="17">
        <v>5000</v>
      </c>
    </row>
    <row r="15" ht="20.25" customHeight="1" spans="1:6">
      <c r="A15" s="60" t="s">
        <v>120</v>
      </c>
      <c r="B15" s="60"/>
      <c r="C15" s="60"/>
      <c r="D15" s="61">
        <v>159905000</v>
      </c>
      <c r="E15" s="61"/>
      <c r="F15" s="61">
        <v>159905000</v>
      </c>
    </row>
  </sheetData>
  <mergeCells count="7">
    <mergeCell ref="A3:F3"/>
    <mergeCell ref="A4:C4"/>
    <mergeCell ref="D5:F5"/>
    <mergeCell ref="A15:C15"/>
    <mergeCell ref="A5:A6"/>
    <mergeCell ref="B5:B6"/>
    <mergeCell ref="C5:C6"/>
  </mergeCells>
  <pageMargins left="0.751388888888889" right="0.751388888888889" top="1" bottom="1" header="0.5" footer="0.5"/>
  <pageSetup paperSize="1"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7"/>
  <sheetViews>
    <sheetView showZeros="0" workbookViewId="0">
      <pane ySplit="1" topLeftCell="A2" activePane="bottomLeft" state="frozen"/>
      <selection/>
      <selection pane="bottomLeft" activeCell="T7" sqref="T7"/>
    </sheetView>
  </sheetViews>
  <sheetFormatPr defaultColWidth="8.85" defaultRowHeight="15" customHeight="1"/>
  <cols>
    <col min="1" max="1" width="17.625" customWidth="1"/>
    <col min="2" max="2" width="14.375" customWidth="1"/>
    <col min="3" max="3" width="25.375" customWidth="1"/>
    <col min="4" max="4" width="6.875" customWidth="1"/>
    <col min="5" max="5" width="7.25" customWidth="1"/>
    <col min="6" max="6" width="9.625" customWidth="1"/>
    <col min="7" max="7" width="10.375" customWidth="1"/>
    <col min="8" max="8" width="8.125" customWidth="1"/>
    <col min="9" max="16" width="3.125" customWidth="1"/>
    <col min="17" max="17" width="7.625" customWidth="1"/>
  </cols>
  <sheetData>
    <row r="1" customHeight="1" spans="1:17">
      <c r="A1" s="48"/>
      <c r="B1" s="48"/>
      <c r="C1" s="48"/>
      <c r="D1" s="48"/>
      <c r="E1" s="48"/>
      <c r="F1" s="48"/>
      <c r="G1" s="48"/>
      <c r="H1" s="48"/>
      <c r="I1" s="48"/>
      <c r="J1" s="48"/>
      <c r="K1" s="48"/>
      <c r="L1" s="48"/>
      <c r="M1" s="48"/>
      <c r="N1" s="48"/>
      <c r="O1" s="48"/>
      <c r="P1" s="48"/>
      <c r="Q1" s="20" t="s">
        <v>388</v>
      </c>
    </row>
    <row r="2" ht="45" customHeight="1" spans="1:17">
      <c r="A2" s="43" t="s">
        <v>389</v>
      </c>
      <c r="B2" s="43"/>
      <c r="C2" s="43"/>
      <c r="D2" s="43"/>
      <c r="E2" s="43"/>
      <c r="F2" s="43"/>
      <c r="G2" s="43"/>
      <c r="H2" s="43"/>
      <c r="I2" s="43"/>
      <c r="J2" s="43"/>
      <c r="K2" s="43"/>
      <c r="L2" s="43"/>
      <c r="M2" s="43"/>
      <c r="N2" s="51"/>
      <c r="O2" s="51"/>
      <c r="P2" s="51"/>
      <c r="Q2" s="51"/>
    </row>
    <row r="3" ht="20.25" customHeight="1" spans="1:17">
      <c r="A3" s="19" t="str">
        <f>"单位名称："&amp;"元江哈尼族彝族傣族自治县住房和城乡建设局"</f>
        <v>单位名称：元江哈尼族彝族傣族自治县住房和城乡建设局</v>
      </c>
      <c r="B3" s="19"/>
      <c r="C3" s="19"/>
      <c r="D3" s="19"/>
      <c r="E3" s="19"/>
      <c r="F3" s="19"/>
      <c r="G3" s="19"/>
      <c r="H3" s="19"/>
      <c r="I3" s="19"/>
      <c r="J3" s="19"/>
      <c r="K3" s="19"/>
      <c r="L3" s="19"/>
      <c r="M3" s="19"/>
      <c r="N3" s="19"/>
      <c r="O3" s="19"/>
      <c r="P3" s="19"/>
      <c r="Q3" s="20" t="s">
        <v>28</v>
      </c>
    </row>
    <row r="4" ht="20.25" customHeight="1" spans="1:17">
      <c r="A4" s="22" t="s">
        <v>390</v>
      </c>
      <c r="B4" s="22" t="s">
        <v>391</v>
      </c>
      <c r="C4" s="22" t="s">
        <v>392</v>
      </c>
      <c r="D4" s="22" t="s">
        <v>393</v>
      </c>
      <c r="E4" s="22" t="s">
        <v>394</v>
      </c>
      <c r="F4" s="22" t="s">
        <v>395</v>
      </c>
      <c r="G4" s="22" t="s">
        <v>155</v>
      </c>
      <c r="H4" s="22"/>
      <c r="I4" s="22"/>
      <c r="J4" s="22"/>
      <c r="K4" s="22"/>
      <c r="L4" s="22"/>
      <c r="M4" s="22"/>
      <c r="N4" s="22"/>
      <c r="O4" s="22"/>
      <c r="P4" s="22"/>
      <c r="Q4" s="22"/>
    </row>
    <row r="5" ht="20.25" customHeight="1" spans="1:17">
      <c r="A5" s="22" t="s">
        <v>396</v>
      </c>
      <c r="B5" s="22" t="s">
        <v>391</v>
      </c>
      <c r="C5" s="22" t="s">
        <v>392</v>
      </c>
      <c r="D5" s="22" t="s">
        <v>393</v>
      </c>
      <c r="E5" s="22" t="s">
        <v>394</v>
      </c>
      <c r="F5" s="22" t="s">
        <v>395</v>
      </c>
      <c r="G5" s="22" t="s">
        <v>31</v>
      </c>
      <c r="H5" s="22" t="s">
        <v>34</v>
      </c>
      <c r="I5" s="22" t="s">
        <v>397</v>
      </c>
      <c r="J5" s="22" t="s">
        <v>398</v>
      </c>
      <c r="K5" s="22" t="s">
        <v>37</v>
      </c>
      <c r="L5" s="22" t="s">
        <v>399</v>
      </c>
      <c r="M5" s="22" t="s">
        <v>61</v>
      </c>
      <c r="N5" s="22"/>
      <c r="O5" s="22"/>
      <c r="P5" s="22"/>
      <c r="Q5" s="22"/>
    </row>
    <row r="6" ht="118" customHeight="1" spans="1:17">
      <c r="A6" s="22"/>
      <c r="B6" s="22"/>
      <c r="C6" s="22"/>
      <c r="D6" s="22"/>
      <c r="E6" s="22"/>
      <c r="F6" s="22"/>
      <c r="G6" s="22"/>
      <c r="H6" s="22" t="s">
        <v>33</v>
      </c>
      <c r="I6" s="22"/>
      <c r="J6" s="22"/>
      <c r="K6" s="22"/>
      <c r="L6" s="22" t="s">
        <v>33</v>
      </c>
      <c r="M6" s="22" t="s">
        <v>40</v>
      </c>
      <c r="N6" s="22" t="s">
        <v>41</v>
      </c>
      <c r="O6" s="52" t="s">
        <v>42</v>
      </c>
      <c r="P6" s="52" t="s">
        <v>43</v>
      </c>
      <c r="Q6" s="52" t="s">
        <v>44</v>
      </c>
    </row>
    <row r="7" ht="20.25" customHeight="1" spans="1:17">
      <c r="A7" s="45">
        <v>1</v>
      </c>
      <c r="B7" s="45">
        <v>2</v>
      </c>
      <c r="C7" s="45">
        <v>3</v>
      </c>
      <c r="D7" s="45">
        <v>4</v>
      </c>
      <c r="E7" s="45">
        <v>5</v>
      </c>
      <c r="F7" s="45">
        <v>6</v>
      </c>
      <c r="G7" s="45">
        <v>7</v>
      </c>
      <c r="H7" s="45">
        <v>8</v>
      </c>
      <c r="I7" s="45">
        <v>9</v>
      </c>
      <c r="J7" s="45">
        <v>10</v>
      </c>
      <c r="K7" s="45">
        <v>11</v>
      </c>
      <c r="L7" s="45">
        <v>12</v>
      </c>
      <c r="M7" s="45">
        <v>13</v>
      </c>
      <c r="N7" s="45">
        <v>14</v>
      </c>
      <c r="O7" s="45">
        <v>15</v>
      </c>
      <c r="P7" s="45">
        <v>16</v>
      </c>
      <c r="Q7" s="45">
        <v>17</v>
      </c>
    </row>
    <row r="8" ht="20.25" customHeight="1" spans="1:17">
      <c r="A8" s="49" t="s">
        <v>233</v>
      </c>
      <c r="B8" s="24"/>
      <c r="C8" s="24"/>
      <c r="D8" s="50"/>
      <c r="E8" s="50"/>
      <c r="F8" s="50">
        <v>63800</v>
      </c>
      <c r="G8" s="50">
        <v>63800</v>
      </c>
      <c r="H8" s="50">
        <v>63800</v>
      </c>
      <c r="I8" s="50"/>
      <c r="J8" s="28"/>
      <c r="K8" s="28"/>
      <c r="L8" s="50"/>
      <c r="M8" s="50"/>
      <c r="N8" s="50"/>
      <c r="O8" s="50"/>
      <c r="P8" s="50"/>
      <c r="Q8" s="50"/>
    </row>
    <row r="9" ht="20.25" customHeight="1" spans="1:17">
      <c r="A9" s="24"/>
      <c r="B9" s="24" t="s">
        <v>400</v>
      </c>
      <c r="C9" s="24" t="str">
        <f t="shared" ref="C9:C12" si="0">"A02061804"&amp;"  "&amp;"空调机"</f>
        <v>A02061804  空调机</v>
      </c>
      <c r="D9" s="25" t="s">
        <v>401</v>
      </c>
      <c r="E9" s="46">
        <v>2</v>
      </c>
      <c r="F9" s="50">
        <v>12000</v>
      </c>
      <c r="G9" s="50">
        <v>12000</v>
      </c>
      <c r="H9" s="28">
        <v>12000</v>
      </c>
      <c r="I9" s="28"/>
      <c r="J9" s="28"/>
      <c r="K9" s="28"/>
      <c r="L9" s="50"/>
      <c r="M9" s="50"/>
      <c r="N9" s="50"/>
      <c r="O9" s="50"/>
      <c r="P9" s="50"/>
      <c r="Q9" s="50"/>
    </row>
    <row r="10" ht="20.25" customHeight="1" spans="1:17">
      <c r="A10" s="24"/>
      <c r="B10" s="24" t="s">
        <v>402</v>
      </c>
      <c r="C10" s="24" t="str">
        <f>"A02010105"&amp;"  "&amp;"台式计算机"</f>
        <v>A02010105  台式计算机</v>
      </c>
      <c r="D10" s="25" t="s">
        <v>401</v>
      </c>
      <c r="E10" s="46">
        <v>8</v>
      </c>
      <c r="F10" s="50">
        <v>32000</v>
      </c>
      <c r="G10" s="50">
        <v>32000</v>
      </c>
      <c r="H10" s="28">
        <v>32000</v>
      </c>
      <c r="I10" s="28"/>
      <c r="J10" s="28"/>
      <c r="K10" s="28"/>
      <c r="L10" s="50"/>
      <c r="M10" s="50"/>
      <c r="N10" s="50"/>
      <c r="O10" s="50"/>
      <c r="P10" s="50"/>
      <c r="Q10" s="50"/>
    </row>
    <row r="11" ht="20.25" customHeight="1" spans="1:17">
      <c r="A11" s="24"/>
      <c r="B11" s="24" t="s">
        <v>403</v>
      </c>
      <c r="C11" s="24" t="str">
        <f>"A05040101"&amp;"  "&amp;"复印纸"</f>
        <v>A05040101  复印纸</v>
      </c>
      <c r="D11" s="25" t="s">
        <v>404</v>
      </c>
      <c r="E11" s="46">
        <v>60</v>
      </c>
      <c r="F11" s="50">
        <v>10800</v>
      </c>
      <c r="G11" s="50">
        <v>10800</v>
      </c>
      <c r="H11" s="28">
        <v>10800</v>
      </c>
      <c r="I11" s="28"/>
      <c r="J11" s="28"/>
      <c r="K11" s="28"/>
      <c r="L11" s="50"/>
      <c r="M11" s="50"/>
      <c r="N11" s="50"/>
      <c r="O11" s="50"/>
      <c r="P11" s="50"/>
      <c r="Q11" s="50"/>
    </row>
    <row r="12" ht="20.25" customHeight="1" spans="1:17">
      <c r="A12" s="24"/>
      <c r="B12" s="24" t="s">
        <v>405</v>
      </c>
      <c r="C12" s="24" t="str">
        <f t="shared" si="0"/>
        <v>A02061804  空调机</v>
      </c>
      <c r="D12" s="25" t="s">
        <v>401</v>
      </c>
      <c r="E12" s="46">
        <v>3</v>
      </c>
      <c r="F12" s="50">
        <v>9000</v>
      </c>
      <c r="G12" s="50">
        <v>9000</v>
      </c>
      <c r="H12" s="28">
        <v>9000</v>
      </c>
      <c r="I12" s="28"/>
      <c r="J12" s="28"/>
      <c r="K12" s="28"/>
      <c r="L12" s="50"/>
      <c r="M12" s="50"/>
      <c r="N12" s="50"/>
      <c r="O12" s="50"/>
      <c r="P12" s="50"/>
      <c r="Q12" s="50"/>
    </row>
    <row r="13" ht="20.25" customHeight="1" spans="1:17">
      <c r="A13" s="49" t="s">
        <v>183</v>
      </c>
      <c r="B13" s="24"/>
      <c r="C13" s="24"/>
      <c r="D13" s="24"/>
      <c r="E13" s="24"/>
      <c r="F13" s="50">
        <v>20800</v>
      </c>
      <c r="G13" s="50">
        <v>20800</v>
      </c>
      <c r="H13" s="50">
        <v>20800</v>
      </c>
      <c r="I13" s="50"/>
      <c r="J13" s="28"/>
      <c r="K13" s="28"/>
      <c r="L13" s="50"/>
      <c r="M13" s="50"/>
      <c r="N13" s="50"/>
      <c r="O13" s="50"/>
      <c r="P13" s="50"/>
      <c r="Q13" s="50"/>
    </row>
    <row r="14" ht="20.25" customHeight="1" spans="1:17">
      <c r="A14" s="24"/>
      <c r="B14" s="24" t="s">
        <v>406</v>
      </c>
      <c r="C14" s="24" t="str">
        <f>"C1804010201"&amp;"  "&amp;"机动车保险服务"</f>
        <v>C1804010201  机动车保险服务</v>
      </c>
      <c r="D14" s="25" t="s">
        <v>407</v>
      </c>
      <c r="E14" s="46">
        <v>1</v>
      </c>
      <c r="F14" s="50">
        <v>3600</v>
      </c>
      <c r="G14" s="50">
        <v>3600</v>
      </c>
      <c r="H14" s="28">
        <v>3600</v>
      </c>
      <c r="I14" s="28"/>
      <c r="J14" s="28"/>
      <c r="K14" s="28"/>
      <c r="L14" s="50"/>
      <c r="M14" s="50"/>
      <c r="N14" s="50"/>
      <c r="O14" s="50"/>
      <c r="P14" s="50"/>
      <c r="Q14" s="50"/>
    </row>
    <row r="15" ht="20.25" customHeight="1" spans="1:17">
      <c r="A15" s="24"/>
      <c r="B15" s="24" t="s">
        <v>408</v>
      </c>
      <c r="C15" s="24" t="str">
        <f>"C23120301"&amp;"  "&amp;"车辆维修和保养服务"</f>
        <v>C23120301  车辆维修和保养服务</v>
      </c>
      <c r="D15" s="25" t="s">
        <v>409</v>
      </c>
      <c r="E15" s="46">
        <v>3</v>
      </c>
      <c r="F15" s="50">
        <v>7200</v>
      </c>
      <c r="G15" s="50">
        <v>7200</v>
      </c>
      <c r="H15" s="28">
        <v>7200</v>
      </c>
      <c r="I15" s="28"/>
      <c r="J15" s="28"/>
      <c r="K15" s="28"/>
      <c r="L15" s="50"/>
      <c r="M15" s="50"/>
      <c r="N15" s="50"/>
      <c r="O15" s="50"/>
      <c r="P15" s="50"/>
      <c r="Q15" s="50"/>
    </row>
    <row r="16" ht="20.25" customHeight="1" spans="1:17">
      <c r="A16" s="24"/>
      <c r="B16" s="24" t="s">
        <v>410</v>
      </c>
      <c r="C16" s="24" t="str">
        <f>"C23120302"&amp;"  "&amp;"车辆加油、添加燃料服务"</f>
        <v>C23120302  车辆加油、添加燃料服务</v>
      </c>
      <c r="D16" s="25" t="s">
        <v>411</v>
      </c>
      <c r="E16" s="46">
        <v>1250</v>
      </c>
      <c r="F16" s="50">
        <v>10000</v>
      </c>
      <c r="G16" s="50">
        <v>10000</v>
      </c>
      <c r="H16" s="28">
        <v>10000</v>
      </c>
      <c r="I16" s="28"/>
      <c r="J16" s="28"/>
      <c r="K16" s="28"/>
      <c r="L16" s="50"/>
      <c r="M16" s="50"/>
      <c r="N16" s="50"/>
      <c r="O16" s="50"/>
      <c r="P16" s="50"/>
      <c r="Q16" s="50"/>
    </row>
    <row r="17" ht="20.25" customHeight="1" spans="1:17">
      <c r="A17" s="46" t="s">
        <v>31</v>
      </c>
      <c r="B17" s="46"/>
      <c r="C17" s="46"/>
      <c r="D17" s="25"/>
      <c r="E17" s="25"/>
      <c r="F17" s="50">
        <v>84600</v>
      </c>
      <c r="G17" s="50">
        <v>84600</v>
      </c>
      <c r="H17" s="50">
        <v>84600</v>
      </c>
      <c r="I17" s="50"/>
      <c r="J17" s="50"/>
      <c r="K17" s="50"/>
      <c r="L17" s="50"/>
      <c r="M17" s="50"/>
      <c r="N17" s="50"/>
      <c r="O17" s="50"/>
      <c r="P17" s="50"/>
      <c r="Q17" s="50"/>
    </row>
  </sheetData>
  <mergeCells count="17">
    <mergeCell ref="A1:M1"/>
    <mergeCell ref="A2:Q2"/>
    <mergeCell ref="A3:M3"/>
    <mergeCell ref="G4:Q4"/>
    <mergeCell ref="L5:Q5"/>
    <mergeCell ref="A17:E17"/>
    <mergeCell ref="A4:A6"/>
    <mergeCell ref="B4:B6"/>
    <mergeCell ref="C4:C6"/>
    <mergeCell ref="D4:D6"/>
    <mergeCell ref="E4:E6"/>
    <mergeCell ref="F4:F6"/>
    <mergeCell ref="G5:G6"/>
    <mergeCell ref="H5:H6"/>
    <mergeCell ref="I5:I6"/>
    <mergeCell ref="J5:J6"/>
    <mergeCell ref="K5:K6"/>
  </mergeCells>
  <pageMargins left="0.357638888888889" right="0.357638888888889" top="1" bottom="0.409027777777778" header="0.5" footer="0.5"/>
  <pageSetup paperSize="1"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M13" sqref="M13"/>
    </sheetView>
  </sheetViews>
  <sheetFormatPr defaultColWidth="8.85" defaultRowHeight="15" customHeight="1"/>
  <cols>
    <col min="1" max="1" width="17.375" customWidth="1"/>
    <col min="2" max="2" width="15.375" customWidth="1"/>
    <col min="3" max="3" width="17.875" customWidth="1"/>
    <col min="4" max="4" width="9.875" customWidth="1"/>
    <col min="5" max="5" width="9.375" customWidth="1"/>
    <col min="6" max="7" width="5.5" customWidth="1"/>
    <col min="8" max="8" width="5.375" customWidth="1"/>
    <col min="9" max="9" width="6.625" customWidth="1"/>
    <col min="10" max="10" width="5.25" customWidth="1"/>
    <col min="11" max="11" width="6.625" customWidth="1"/>
    <col min="12" max="12" width="4.5" customWidth="1"/>
    <col min="13" max="13" width="6.625" customWidth="1"/>
    <col min="14" max="14" width="7.5" customWidth="1"/>
  </cols>
  <sheetData>
    <row r="1" customHeight="1" spans="1:14">
      <c r="A1" s="20"/>
      <c r="B1" s="20"/>
      <c r="C1" s="20"/>
      <c r="D1" s="20"/>
      <c r="E1" s="20"/>
      <c r="F1" s="20"/>
      <c r="G1" s="20"/>
      <c r="H1" s="20"/>
      <c r="I1" s="20"/>
      <c r="J1" s="20"/>
      <c r="K1" s="20"/>
      <c r="L1" s="20"/>
      <c r="M1" s="20"/>
      <c r="N1" s="20" t="s">
        <v>412</v>
      </c>
    </row>
    <row r="2" ht="45" customHeight="1" spans="1:14">
      <c r="A2" s="43" t="s">
        <v>413</v>
      </c>
      <c r="B2" s="43"/>
      <c r="C2" s="43"/>
      <c r="D2" s="43"/>
      <c r="E2" s="43"/>
      <c r="F2" s="43"/>
      <c r="G2" s="43"/>
      <c r="H2" s="43"/>
      <c r="I2" s="43"/>
      <c r="J2" s="43"/>
      <c r="K2" s="43"/>
      <c r="L2" s="43"/>
      <c r="M2" s="43"/>
      <c r="N2" s="43"/>
    </row>
    <row r="3" ht="20.25" customHeight="1" spans="1:14">
      <c r="A3" s="19" t="str">
        <f>"单位名称："&amp;"元江哈尼族彝族傣族自治县住房和城乡建设局"</f>
        <v>单位名称：元江哈尼族彝族傣族自治县住房和城乡建设局</v>
      </c>
      <c r="B3" s="19"/>
      <c r="C3" s="19"/>
      <c r="D3" s="19"/>
      <c r="E3" s="19"/>
      <c r="F3" s="19"/>
      <c r="G3" s="19"/>
      <c r="H3" s="19"/>
      <c r="I3" s="20"/>
      <c r="J3" s="20"/>
      <c r="K3" s="20"/>
      <c r="L3" s="20"/>
      <c r="M3" s="20"/>
      <c r="N3" s="20" t="s">
        <v>28</v>
      </c>
    </row>
    <row r="4" ht="27.15" customHeight="1" spans="1:14">
      <c r="A4" s="44" t="s">
        <v>390</v>
      </c>
      <c r="B4" s="44" t="s">
        <v>414</v>
      </c>
      <c r="C4" s="44" t="s">
        <v>415</v>
      </c>
      <c r="D4" s="44" t="s">
        <v>155</v>
      </c>
      <c r="E4" s="44"/>
      <c r="F4" s="44"/>
      <c r="G4" s="44"/>
      <c r="H4" s="44"/>
      <c r="I4" s="44"/>
      <c r="J4" s="44"/>
      <c r="K4" s="44"/>
      <c r="L4" s="44"/>
      <c r="M4" s="44"/>
      <c r="N4" s="44"/>
    </row>
    <row r="5" ht="23.4" customHeight="1" spans="1:14">
      <c r="A5" s="44" t="s">
        <v>396</v>
      </c>
      <c r="B5" s="44"/>
      <c r="C5" s="44" t="s">
        <v>416</v>
      </c>
      <c r="D5" s="44" t="s">
        <v>31</v>
      </c>
      <c r="E5" s="44" t="s">
        <v>34</v>
      </c>
      <c r="F5" s="44" t="s">
        <v>397</v>
      </c>
      <c r="G5" s="44" t="s">
        <v>398</v>
      </c>
      <c r="H5" s="44" t="s">
        <v>37</v>
      </c>
      <c r="I5" s="44" t="s">
        <v>399</v>
      </c>
      <c r="J5" s="44"/>
      <c r="K5" s="44"/>
      <c r="L5" s="44"/>
      <c r="M5" s="44"/>
      <c r="N5" s="44"/>
    </row>
    <row r="6" ht="48" customHeight="1" spans="1:14">
      <c r="A6" s="44"/>
      <c r="B6" s="44"/>
      <c r="C6" s="44"/>
      <c r="D6" s="44"/>
      <c r="E6" s="44" t="s">
        <v>33</v>
      </c>
      <c r="F6" s="44"/>
      <c r="G6" s="44"/>
      <c r="H6" s="44"/>
      <c r="I6" s="44" t="s">
        <v>33</v>
      </c>
      <c r="J6" s="44" t="s">
        <v>40</v>
      </c>
      <c r="K6" s="44" t="s">
        <v>41</v>
      </c>
      <c r="L6" s="47" t="s">
        <v>42</v>
      </c>
      <c r="M6" s="47" t="s">
        <v>43</v>
      </c>
      <c r="N6" s="47" t="s">
        <v>44</v>
      </c>
    </row>
    <row r="7" ht="20.25" customHeight="1" spans="1:14">
      <c r="A7" s="45">
        <v>1</v>
      </c>
      <c r="B7" s="45">
        <v>2</v>
      </c>
      <c r="C7" s="45">
        <v>3</v>
      </c>
      <c r="D7" s="45">
        <v>4</v>
      </c>
      <c r="E7" s="45">
        <v>5</v>
      </c>
      <c r="F7" s="45">
        <v>6</v>
      </c>
      <c r="G7" s="45">
        <v>7</v>
      </c>
      <c r="H7" s="45">
        <v>8</v>
      </c>
      <c r="I7" s="45">
        <v>9</v>
      </c>
      <c r="J7" s="45">
        <v>10</v>
      </c>
      <c r="K7" s="45">
        <v>11</v>
      </c>
      <c r="L7" s="45">
        <v>12</v>
      </c>
      <c r="M7" s="45">
        <v>13</v>
      </c>
      <c r="N7" s="45">
        <v>14</v>
      </c>
    </row>
    <row r="8" ht="27" customHeight="1" spans="1:14">
      <c r="A8" s="24" t="s">
        <v>233</v>
      </c>
      <c r="B8" s="24"/>
      <c r="C8" s="24"/>
      <c r="D8" s="28">
        <v>63800</v>
      </c>
      <c r="E8" s="28">
        <v>63800</v>
      </c>
      <c r="F8" s="28"/>
      <c r="G8" s="28"/>
      <c r="H8" s="28"/>
      <c r="I8" s="28"/>
      <c r="J8" s="28"/>
      <c r="K8" s="28"/>
      <c r="L8" s="28"/>
      <c r="M8" s="28"/>
      <c r="N8" s="28"/>
    </row>
    <row r="9" ht="27" customHeight="1" spans="1:14">
      <c r="A9" s="24"/>
      <c r="B9" s="24" t="s">
        <v>403</v>
      </c>
      <c r="C9" s="24" t="s">
        <v>417</v>
      </c>
      <c r="D9" s="28">
        <v>10800</v>
      </c>
      <c r="E9" s="28">
        <v>10800</v>
      </c>
      <c r="F9" s="28"/>
      <c r="G9" s="28"/>
      <c r="H9" s="28"/>
      <c r="I9" s="28"/>
      <c r="J9" s="28"/>
      <c r="K9" s="28"/>
      <c r="L9" s="28"/>
      <c r="M9" s="28"/>
      <c r="N9" s="28"/>
    </row>
    <row r="10" ht="29" customHeight="1" spans="1:14">
      <c r="A10" s="24"/>
      <c r="B10" s="24" t="s">
        <v>405</v>
      </c>
      <c r="C10" s="24" t="s">
        <v>417</v>
      </c>
      <c r="D10" s="28">
        <v>9000</v>
      </c>
      <c r="E10" s="28">
        <v>9000</v>
      </c>
      <c r="F10" s="28"/>
      <c r="G10" s="28"/>
      <c r="H10" s="28"/>
      <c r="I10" s="28"/>
      <c r="J10" s="28"/>
      <c r="K10" s="28"/>
      <c r="L10" s="28"/>
      <c r="M10" s="28"/>
      <c r="N10" s="28"/>
    </row>
    <row r="11" ht="25" customHeight="1" spans="1:14">
      <c r="A11" s="24"/>
      <c r="B11" s="24" t="s">
        <v>400</v>
      </c>
      <c r="C11" s="24" t="s">
        <v>417</v>
      </c>
      <c r="D11" s="28">
        <v>12000</v>
      </c>
      <c r="E11" s="28">
        <v>12000</v>
      </c>
      <c r="F11" s="28"/>
      <c r="G11" s="28"/>
      <c r="H11" s="28"/>
      <c r="I11" s="28"/>
      <c r="J11" s="28"/>
      <c r="K11" s="28"/>
      <c r="L11" s="28"/>
      <c r="M11" s="28"/>
      <c r="N11" s="28"/>
    </row>
    <row r="12" ht="30" customHeight="1" spans="1:14">
      <c r="A12" s="24"/>
      <c r="B12" s="24" t="s">
        <v>402</v>
      </c>
      <c r="C12" s="24" t="s">
        <v>417</v>
      </c>
      <c r="D12" s="28">
        <v>32000</v>
      </c>
      <c r="E12" s="28">
        <v>32000</v>
      </c>
      <c r="F12" s="28"/>
      <c r="G12" s="28"/>
      <c r="H12" s="28"/>
      <c r="I12" s="28"/>
      <c r="J12" s="28"/>
      <c r="K12" s="28"/>
      <c r="L12" s="28"/>
      <c r="M12" s="28"/>
      <c r="N12" s="28"/>
    </row>
    <row r="13" ht="20.25" customHeight="1" spans="1:14">
      <c r="A13" s="46" t="s">
        <v>31</v>
      </c>
      <c r="B13" s="46"/>
      <c r="C13" s="46"/>
      <c r="D13" s="28">
        <v>63800</v>
      </c>
      <c r="E13" s="28">
        <v>63800</v>
      </c>
      <c r="F13" s="28"/>
      <c r="G13" s="28"/>
      <c r="H13" s="28"/>
      <c r="I13" s="28"/>
      <c r="J13" s="28"/>
      <c r="K13" s="28"/>
      <c r="L13" s="28"/>
      <c r="M13" s="28"/>
      <c r="N13" s="28"/>
    </row>
  </sheetData>
  <mergeCells count="14">
    <mergeCell ref="A1:I1"/>
    <mergeCell ref="A2:N2"/>
    <mergeCell ref="A3:H3"/>
    <mergeCell ref="D4:N4"/>
    <mergeCell ref="I5:N5"/>
    <mergeCell ref="A13:C13"/>
    <mergeCell ref="A4:A6"/>
    <mergeCell ref="B4:B6"/>
    <mergeCell ref="C4:C6"/>
    <mergeCell ref="D5:D6"/>
    <mergeCell ref="E5:E6"/>
    <mergeCell ref="F5:F6"/>
    <mergeCell ref="G5:G6"/>
    <mergeCell ref="H5:H6"/>
  </mergeCells>
  <pageMargins left="0.751388888888889" right="0.751388888888889" top="1" bottom="1" header="0.5" footer="0.5"/>
  <pageSetup paperSize="1"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E17" sqref="E17"/>
    </sheetView>
  </sheetViews>
  <sheetFormatPr defaultColWidth="8.85" defaultRowHeight="15" customHeight="1"/>
  <cols>
    <col min="1" max="13" width="8.50833333333333" customWidth="1"/>
    <col min="14" max="14" width="9.375"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418</v>
      </c>
    </row>
    <row r="3" ht="45.15" customHeight="1" spans="1:14">
      <c r="A3" s="32" t="s">
        <v>419</v>
      </c>
      <c r="B3" s="32"/>
      <c r="C3" s="32"/>
      <c r="D3" s="32"/>
      <c r="E3" s="32"/>
      <c r="F3" s="32"/>
      <c r="G3" s="32"/>
      <c r="H3" s="32"/>
      <c r="I3" s="32"/>
      <c r="J3" s="32"/>
      <c r="K3" s="32"/>
      <c r="L3" s="32"/>
      <c r="M3" s="32"/>
      <c r="N3" s="32"/>
    </row>
    <row r="4" ht="46" customHeight="1" spans="1:14">
      <c r="A4" s="34" t="str">
        <f>"单位名称："&amp;"元江哈尼族彝族傣族自治县住房和城乡建设局"</f>
        <v>单位名称：元江哈尼族彝族傣族自治县住房和城乡建设局</v>
      </c>
      <c r="B4" s="35"/>
      <c r="C4" s="35"/>
      <c r="D4" s="35"/>
      <c r="E4" s="35"/>
      <c r="F4" s="35"/>
      <c r="G4" s="35"/>
      <c r="H4" s="35"/>
      <c r="I4" s="36"/>
      <c r="J4" s="19"/>
      <c r="K4" s="19"/>
      <c r="L4" s="19"/>
      <c r="M4" s="19"/>
      <c r="N4" s="20" t="s">
        <v>28</v>
      </c>
    </row>
    <row r="5" ht="22.5" customHeight="1" spans="1:14">
      <c r="A5" s="40" t="s">
        <v>420</v>
      </c>
      <c r="B5" s="40" t="s">
        <v>155</v>
      </c>
      <c r="C5" s="40"/>
      <c r="D5" s="40"/>
      <c r="E5" s="40" t="s">
        <v>421</v>
      </c>
      <c r="F5" s="40"/>
      <c r="G5" s="40"/>
      <c r="H5" s="40"/>
      <c r="I5" s="40"/>
      <c r="J5" s="40"/>
      <c r="K5" s="40"/>
      <c r="L5" s="40"/>
      <c r="M5" s="40"/>
      <c r="N5" s="40"/>
    </row>
    <row r="6" ht="63" customHeight="1" spans="1:14">
      <c r="A6" s="40"/>
      <c r="B6" s="40" t="s">
        <v>31</v>
      </c>
      <c r="C6" s="40" t="s">
        <v>34</v>
      </c>
      <c r="D6" s="40" t="s">
        <v>397</v>
      </c>
      <c r="E6" s="41" t="s">
        <v>422</v>
      </c>
      <c r="F6" s="41" t="s">
        <v>423</v>
      </c>
      <c r="G6" s="41" t="s">
        <v>424</v>
      </c>
      <c r="H6" s="41" t="s">
        <v>425</v>
      </c>
      <c r="I6" s="41" t="s">
        <v>426</v>
      </c>
      <c r="J6" s="41" t="s">
        <v>427</v>
      </c>
      <c r="K6" s="41" t="s">
        <v>428</v>
      </c>
      <c r="L6" s="41" t="s">
        <v>429</v>
      </c>
      <c r="M6" s="41" t="s">
        <v>430</v>
      </c>
      <c r="N6" s="41" t="s">
        <v>431</v>
      </c>
    </row>
    <row r="7" ht="18.75" customHeight="1" spans="1:14">
      <c r="A7" s="40" t="s">
        <v>45</v>
      </c>
      <c r="B7" s="40" t="s">
        <v>46</v>
      </c>
      <c r="C7" s="40" t="s">
        <v>47</v>
      </c>
      <c r="D7" s="40" t="s">
        <v>48</v>
      </c>
      <c r="E7" s="40" t="s">
        <v>49</v>
      </c>
      <c r="F7" s="40" t="s">
        <v>50</v>
      </c>
      <c r="G7" s="40" t="s">
        <v>51</v>
      </c>
      <c r="H7" s="40" t="s">
        <v>52</v>
      </c>
      <c r="I7" s="40" t="s">
        <v>53</v>
      </c>
      <c r="J7" s="40" t="s">
        <v>69</v>
      </c>
      <c r="K7" s="40" t="s">
        <v>432</v>
      </c>
      <c r="L7" s="40" t="s">
        <v>433</v>
      </c>
      <c r="M7" s="40" t="s">
        <v>434</v>
      </c>
      <c r="N7" s="40" t="s">
        <v>435</v>
      </c>
    </row>
    <row r="8" ht="18.75" customHeight="1" spans="1:14">
      <c r="A8" s="39"/>
      <c r="B8" s="39"/>
      <c r="C8" s="39"/>
      <c r="D8" s="39"/>
      <c r="E8" s="39"/>
      <c r="F8" s="39"/>
      <c r="G8" s="39"/>
      <c r="H8" s="39"/>
      <c r="I8" s="39"/>
      <c r="J8" s="39"/>
      <c r="K8" s="39"/>
      <c r="L8" s="39"/>
      <c r="M8" s="39"/>
      <c r="N8" s="39"/>
    </row>
    <row r="9" ht="18.75" customHeight="1" spans="1:14">
      <c r="A9" s="42" t="s">
        <v>31</v>
      </c>
      <c r="B9" s="39"/>
      <c r="C9" s="39"/>
      <c r="D9" s="39"/>
      <c r="E9" s="39"/>
      <c r="F9" s="39"/>
      <c r="G9" s="39"/>
      <c r="H9" s="39"/>
      <c r="I9" s="39"/>
      <c r="J9" s="39"/>
      <c r="K9" s="39"/>
      <c r="L9" s="39"/>
      <c r="M9" s="39"/>
      <c r="N9" s="39"/>
    </row>
    <row r="10" customHeight="1" spans="1:1">
      <c r="A10" t="s">
        <v>436</v>
      </c>
    </row>
  </sheetData>
  <mergeCells count="5">
    <mergeCell ref="A3:N3"/>
    <mergeCell ref="A4:I4"/>
    <mergeCell ref="B5:D5"/>
    <mergeCell ref="E5:N5"/>
    <mergeCell ref="A5:A6"/>
  </mergeCells>
  <pageMargins left="0.751388888888889" right="0.751388888888889" top="1" bottom="1" header="0.5" footer="0.5"/>
  <pageSetup paperSize="1"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H17" sqref="H17"/>
    </sheetView>
  </sheetViews>
  <sheetFormatPr defaultColWidth="8.85" defaultRowHeight="15" customHeight="1"/>
  <cols>
    <col min="1" max="1" width="20.375" customWidth="1"/>
    <col min="2" max="2" width="10.6583333333333" customWidth="1"/>
    <col min="3" max="3" width="11.875" customWidth="1"/>
    <col min="4" max="9" width="10.6583333333333" customWidth="1"/>
    <col min="10" max="10" width="13"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437</v>
      </c>
    </row>
    <row r="3" ht="52.05" customHeight="1" spans="1:10">
      <c r="A3" s="32" t="s">
        <v>438</v>
      </c>
      <c r="B3" s="33"/>
      <c r="C3" s="33"/>
      <c r="D3" s="33"/>
      <c r="E3" s="33"/>
      <c r="F3" s="33"/>
      <c r="G3" s="33"/>
      <c r="H3" s="33"/>
      <c r="I3" s="33"/>
      <c r="J3" s="33"/>
    </row>
    <row r="4" ht="21.3" customHeight="1" spans="1:10">
      <c r="A4" s="34" t="str">
        <f>"单位名称："&amp;"元江哈尼族彝族傣族自治县住房和城乡建设局"</f>
        <v>单位名称：元江哈尼族彝族傣族自治县住房和城乡建设局</v>
      </c>
      <c r="B4" s="35"/>
      <c r="C4" s="35"/>
      <c r="D4" s="36"/>
      <c r="E4" s="37"/>
      <c r="F4" s="37"/>
      <c r="G4" s="37"/>
      <c r="H4" s="37"/>
      <c r="I4" s="37"/>
      <c r="J4" s="37"/>
    </row>
    <row r="5" ht="42" customHeight="1" spans="1:10">
      <c r="A5" s="38" t="s">
        <v>266</v>
      </c>
      <c r="B5" s="38" t="s">
        <v>267</v>
      </c>
      <c r="C5" s="38" t="s">
        <v>268</v>
      </c>
      <c r="D5" s="38" t="s">
        <v>269</v>
      </c>
      <c r="E5" s="38" t="s">
        <v>270</v>
      </c>
      <c r="F5" s="38" t="s">
        <v>271</v>
      </c>
      <c r="G5" s="38" t="s">
        <v>272</v>
      </c>
      <c r="H5" s="38" t="s">
        <v>273</v>
      </c>
      <c r="I5" s="38" t="s">
        <v>274</v>
      </c>
      <c r="J5" s="38" t="s">
        <v>275</v>
      </c>
    </row>
    <row r="6" ht="18.75" customHeight="1" spans="1:10">
      <c r="A6" s="38" t="s">
        <v>45</v>
      </c>
      <c r="B6" s="38" t="s">
        <v>46</v>
      </c>
      <c r="C6" s="38" t="s">
        <v>47</v>
      </c>
      <c r="D6" s="38" t="s">
        <v>48</v>
      </c>
      <c r="E6" s="38" t="s">
        <v>49</v>
      </c>
      <c r="F6" s="38" t="s">
        <v>50</v>
      </c>
      <c r="G6" s="38" t="s">
        <v>51</v>
      </c>
      <c r="H6" s="38" t="s">
        <v>52</v>
      </c>
      <c r="I6" s="38" t="s">
        <v>53</v>
      </c>
      <c r="J6" s="38" t="s">
        <v>69</v>
      </c>
    </row>
    <row r="7" ht="18.75" customHeight="1" spans="1:10">
      <c r="A7" s="39"/>
      <c r="B7" s="39"/>
      <c r="C7" s="39"/>
      <c r="D7" s="39"/>
      <c r="E7" s="39"/>
      <c r="F7" s="39"/>
      <c r="G7" s="39"/>
      <c r="H7" s="39"/>
      <c r="I7" s="39"/>
      <c r="J7" s="39"/>
    </row>
    <row r="8" ht="18.75" customHeight="1" spans="1:10">
      <c r="A8" s="39"/>
      <c r="B8" s="39"/>
      <c r="C8" s="39"/>
      <c r="D8" s="39"/>
      <c r="E8" s="39"/>
      <c r="F8" s="39"/>
      <c r="G8" s="39"/>
      <c r="H8" s="39"/>
      <c r="I8" s="39"/>
      <c r="J8" s="39"/>
    </row>
    <row r="9" customHeight="1" spans="1:1">
      <c r="A9" t="s">
        <v>439</v>
      </c>
    </row>
  </sheetData>
  <mergeCells count="2">
    <mergeCell ref="A3:J3"/>
    <mergeCell ref="A4:D4"/>
  </mergeCells>
  <pageMargins left="0.751388888888889" right="0.751388888888889" top="1" bottom="1" header="0.5" footer="0.5"/>
  <pageSetup paperSize="1"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2"/>
  <sheetViews>
    <sheetView showZeros="0" workbookViewId="0">
      <pane ySplit="1" topLeftCell="A2" activePane="bottomLeft" state="frozen"/>
      <selection/>
      <selection pane="bottomLeft" activeCell="A1" sqref="$A1:$XFD1048576"/>
    </sheetView>
  </sheetViews>
  <sheetFormatPr defaultColWidth="8.85" defaultRowHeight="15" customHeight="1" outlineLevelCol="7"/>
  <cols>
    <col min="1" max="1" width="39.375" customWidth="1"/>
    <col min="2" max="2" width="13" customWidth="1"/>
    <col min="3" max="3" width="20" customWidth="1"/>
    <col min="4" max="4" width="10" customWidth="1"/>
    <col min="5" max="5" width="8.625" customWidth="1"/>
    <col min="6" max="6" width="7.5" customWidth="1"/>
    <col min="7" max="7" width="10.875" customWidth="1"/>
    <col min="8" max="8" width="11" customWidth="1"/>
  </cols>
  <sheetData>
    <row r="1" customHeight="1" spans="1:8">
      <c r="A1" s="1"/>
      <c r="B1" s="1"/>
      <c r="C1" s="1"/>
      <c r="D1" s="1"/>
      <c r="E1" s="1"/>
      <c r="F1" s="1"/>
      <c r="G1" s="1"/>
      <c r="H1" s="1"/>
    </row>
    <row r="2" ht="18.75" customHeight="1" spans="1:8">
      <c r="A2" s="19"/>
      <c r="B2" s="19"/>
      <c r="C2" s="19"/>
      <c r="D2" s="19"/>
      <c r="E2" s="19"/>
      <c r="F2" s="19"/>
      <c r="G2" s="19"/>
      <c r="H2" s="20" t="s">
        <v>440</v>
      </c>
    </row>
    <row r="3" ht="41.4" customHeight="1" spans="1:8">
      <c r="A3" s="21" t="s">
        <v>441</v>
      </c>
      <c r="B3" s="21"/>
      <c r="C3" s="21"/>
      <c r="D3" s="21"/>
      <c r="E3" s="21"/>
      <c r="F3" s="21"/>
      <c r="G3" s="21"/>
      <c r="H3" s="21"/>
    </row>
    <row r="4" ht="18.75" customHeight="1" spans="1:8">
      <c r="A4" s="19" t="s">
        <v>442</v>
      </c>
      <c r="B4" s="19"/>
      <c r="C4" s="19"/>
      <c r="D4" s="19"/>
      <c r="E4" s="19"/>
      <c r="F4" s="19"/>
      <c r="G4" s="19"/>
      <c r="H4" s="19"/>
    </row>
    <row r="5" ht="18.75" customHeight="1" spans="1:8">
      <c r="A5" s="22" t="s">
        <v>148</v>
      </c>
      <c r="B5" s="22" t="s">
        <v>443</v>
      </c>
      <c r="C5" s="22" t="s">
        <v>444</v>
      </c>
      <c r="D5" s="22" t="s">
        <v>445</v>
      </c>
      <c r="E5" s="22" t="s">
        <v>393</v>
      </c>
      <c r="F5" s="22" t="s">
        <v>446</v>
      </c>
      <c r="G5" s="22"/>
      <c r="H5" s="22"/>
    </row>
    <row r="6" ht="18.75" customHeight="1" spans="1:8">
      <c r="A6" s="22"/>
      <c r="B6" s="22"/>
      <c r="C6" s="22"/>
      <c r="D6" s="22"/>
      <c r="E6" s="22"/>
      <c r="F6" s="22" t="s">
        <v>394</v>
      </c>
      <c r="G6" s="22" t="s">
        <v>447</v>
      </c>
      <c r="H6" s="22" t="s">
        <v>448</v>
      </c>
    </row>
    <row r="7" ht="18.75" customHeight="1" spans="1:8">
      <c r="A7" s="22" t="s">
        <v>45</v>
      </c>
      <c r="B7" s="22" t="s">
        <v>46</v>
      </c>
      <c r="C7" s="22" t="s">
        <v>47</v>
      </c>
      <c r="D7" s="22" t="s">
        <v>48</v>
      </c>
      <c r="E7" s="22" t="s">
        <v>49</v>
      </c>
      <c r="F7" s="22" t="s">
        <v>50</v>
      </c>
      <c r="G7" s="22" t="s">
        <v>51</v>
      </c>
      <c r="H7" s="22" t="s">
        <v>52</v>
      </c>
    </row>
    <row r="8" ht="26" customHeight="1" spans="1:8">
      <c r="A8" s="23" t="s">
        <v>55</v>
      </c>
      <c r="B8" s="23" t="s">
        <v>449</v>
      </c>
      <c r="C8" s="24" t="str">
        <f>"A02061804"&amp;"  "&amp;"空调机"</f>
        <v>A02061804  空调机</v>
      </c>
      <c r="D8" s="24" t="s">
        <v>400</v>
      </c>
      <c r="E8" s="25" t="s">
        <v>401</v>
      </c>
      <c r="F8" s="26" t="s">
        <v>46</v>
      </c>
      <c r="G8" s="27">
        <v>6000</v>
      </c>
      <c r="H8" s="28">
        <v>12000</v>
      </c>
    </row>
    <row r="9" ht="29" customHeight="1" spans="1:8">
      <c r="A9" s="23" t="s">
        <v>55</v>
      </c>
      <c r="B9" s="23" t="s">
        <v>449</v>
      </c>
      <c r="C9" s="24" t="str">
        <f>"A02010105"&amp;"  "&amp;"台式计算机"</f>
        <v>A02010105  台式计算机</v>
      </c>
      <c r="D9" s="24" t="s">
        <v>402</v>
      </c>
      <c r="E9" s="25" t="s">
        <v>401</v>
      </c>
      <c r="F9" s="29" t="s">
        <v>52</v>
      </c>
      <c r="G9" s="27">
        <v>4000</v>
      </c>
      <c r="H9" s="28">
        <v>32000</v>
      </c>
    </row>
    <row r="10" ht="36" customHeight="1" spans="1:8">
      <c r="A10" s="23" t="s">
        <v>55</v>
      </c>
      <c r="B10" s="23" t="s">
        <v>449</v>
      </c>
      <c r="C10" s="24" t="str">
        <f>"A02061804"&amp;"  "&amp;"空调机"</f>
        <v>A02061804  空调机</v>
      </c>
      <c r="D10" s="24" t="s">
        <v>405</v>
      </c>
      <c r="E10" s="25" t="s">
        <v>401</v>
      </c>
      <c r="F10" s="26" t="s">
        <v>47</v>
      </c>
      <c r="G10" s="27">
        <v>3000</v>
      </c>
      <c r="H10" s="28">
        <v>9000</v>
      </c>
    </row>
    <row r="11" ht="18.75" customHeight="1" spans="1:8">
      <c r="A11" s="23"/>
      <c r="B11" s="23"/>
      <c r="C11" s="30"/>
      <c r="D11" s="30"/>
      <c r="E11" s="25"/>
      <c r="F11" s="26"/>
      <c r="G11" s="31"/>
      <c r="H11" s="28"/>
    </row>
    <row r="12" ht="18.75" customHeight="1" spans="1:8">
      <c r="A12" s="23"/>
      <c r="B12" s="23"/>
      <c r="C12" s="30"/>
      <c r="D12" s="30"/>
      <c r="E12" s="26"/>
      <c r="F12" s="26"/>
      <c r="G12" s="31"/>
      <c r="H12" s="31"/>
    </row>
  </sheetData>
  <mergeCells count="8">
    <mergeCell ref="A3:H3"/>
    <mergeCell ref="A4:C4"/>
    <mergeCell ref="F5:H5"/>
    <mergeCell ref="A5:A6"/>
    <mergeCell ref="B5:B6"/>
    <mergeCell ref="C5:C6"/>
    <mergeCell ref="D5:D6"/>
    <mergeCell ref="E5:E6"/>
  </mergeCells>
  <pageMargins left="0.751388888888889" right="0.751388888888889" top="1" bottom="1" header="0.5" footer="0.5"/>
  <pageSetup paperSize="1"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I12"/>
    </sheetView>
  </sheetViews>
  <sheetFormatPr defaultColWidth="8.85" defaultRowHeight="15" customHeight="1"/>
  <cols>
    <col min="1" max="11" width="10.875"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450</v>
      </c>
    </row>
    <row r="3" ht="45" customHeight="1" spans="1:11">
      <c r="A3" s="4" t="s">
        <v>451</v>
      </c>
      <c r="B3" s="4"/>
      <c r="C3" s="4"/>
      <c r="D3" s="4"/>
      <c r="E3" s="4"/>
      <c r="F3" s="4"/>
      <c r="G3" s="4"/>
      <c r="H3" s="4"/>
      <c r="I3" s="4"/>
      <c r="J3" s="4"/>
      <c r="K3" s="4"/>
    </row>
    <row r="4" ht="18.75" customHeight="1" spans="1:11">
      <c r="A4" s="5" t="str">
        <f>"单位名称："&amp;"元江哈尼族彝族傣族自治县住房和城乡建设局"</f>
        <v>单位名称：元江哈尼族彝族傣族自治县住房和城乡建设局</v>
      </c>
      <c r="B4" s="5"/>
      <c r="C4" s="5"/>
      <c r="D4" s="5"/>
      <c r="E4" s="5"/>
      <c r="F4" s="5"/>
      <c r="G4" s="5"/>
      <c r="H4" s="6"/>
      <c r="I4" s="6"/>
      <c r="J4" s="6"/>
      <c r="K4" s="6" t="s">
        <v>28</v>
      </c>
    </row>
    <row r="5" ht="18.75" customHeight="1" spans="1:11">
      <c r="A5" s="13" t="s">
        <v>237</v>
      </c>
      <c r="B5" s="13" t="s">
        <v>150</v>
      </c>
      <c r="C5" s="13" t="s">
        <v>238</v>
      </c>
      <c r="D5" s="13" t="s">
        <v>151</v>
      </c>
      <c r="E5" s="13" t="s">
        <v>152</v>
      </c>
      <c r="F5" s="13" t="s">
        <v>239</v>
      </c>
      <c r="G5" s="13" t="s">
        <v>154</v>
      </c>
      <c r="H5" s="13" t="s">
        <v>31</v>
      </c>
      <c r="I5" s="13" t="s">
        <v>452</v>
      </c>
      <c r="J5" s="13"/>
      <c r="K5" s="13"/>
    </row>
    <row r="6" ht="18.75" customHeight="1" spans="1:11">
      <c r="A6" s="13"/>
      <c r="B6" s="13"/>
      <c r="C6" s="13"/>
      <c r="D6" s="13"/>
      <c r="E6" s="13"/>
      <c r="F6" s="13"/>
      <c r="G6" s="13"/>
      <c r="H6" s="13"/>
      <c r="I6" s="13" t="s">
        <v>34</v>
      </c>
      <c r="J6" s="13" t="s">
        <v>35</v>
      </c>
      <c r="K6" s="13" t="s">
        <v>36</v>
      </c>
    </row>
    <row r="7" ht="22.65" customHeight="1" spans="1:11">
      <c r="A7" s="13"/>
      <c r="B7" s="13"/>
      <c r="C7" s="13"/>
      <c r="D7" s="13"/>
      <c r="E7" s="13"/>
      <c r="F7" s="13"/>
      <c r="G7" s="13"/>
      <c r="H7" s="13"/>
      <c r="I7" s="13"/>
      <c r="J7" s="13"/>
      <c r="K7" s="13"/>
    </row>
    <row r="8" ht="18.75" customHeight="1" spans="1:11">
      <c r="A8" s="14" t="s">
        <v>45</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31</v>
      </c>
      <c r="B11" s="18"/>
      <c r="C11" s="18"/>
      <c r="D11" s="18"/>
      <c r="E11" s="18"/>
      <c r="F11" s="18"/>
      <c r="G11" s="18"/>
      <c r="H11" s="17"/>
      <c r="I11" s="17"/>
      <c r="J11" s="17"/>
      <c r="K11" s="17"/>
    </row>
    <row r="12" customHeight="1" spans="1:1">
      <c r="A12" t="s">
        <v>453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1388888888889" right="0.751388888888889" top="1" bottom="1" header="0.5" footer="0.5"/>
  <pageSetup paperSize="1"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9"/>
  <sheetViews>
    <sheetView showZeros="0" workbookViewId="0">
      <pane ySplit="1" topLeftCell="A2" activePane="bottomLeft" state="frozen"/>
      <selection/>
      <selection pane="bottomLeft" activeCell="A30" sqref="A30"/>
    </sheetView>
  </sheetViews>
  <sheetFormatPr defaultColWidth="8.85" defaultRowHeight="15" customHeight="1" outlineLevelCol="6"/>
  <cols>
    <col min="1" max="1" width="35.7083333333333" customWidth="1"/>
    <col min="2" max="2" width="14.375" customWidth="1"/>
    <col min="3" max="3" width="35.7083333333333" customWidth="1"/>
    <col min="4" max="7" width="9.25833333333333" customWidth="1"/>
  </cols>
  <sheetData>
    <row r="1" customHeight="1" spans="1:7">
      <c r="A1" s="1"/>
      <c r="B1" s="1"/>
      <c r="C1" s="1"/>
      <c r="D1" s="1"/>
      <c r="E1" s="1"/>
      <c r="F1" s="1"/>
      <c r="G1" s="1"/>
    </row>
    <row r="2" ht="18.75" customHeight="1" spans="1:7">
      <c r="A2" s="2"/>
      <c r="B2" s="2"/>
      <c r="C2" s="2"/>
      <c r="D2" s="2"/>
      <c r="E2" s="3"/>
      <c r="F2" s="3"/>
      <c r="G2" s="3" t="s">
        <v>454</v>
      </c>
    </row>
    <row r="3" ht="45" customHeight="1" spans="1:7">
      <c r="A3" s="4" t="s">
        <v>455</v>
      </c>
      <c r="B3" s="4"/>
      <c r="C3" s="4"/>
      <c r="D3" s="4"/>
      <c r="E3" s="4"/>
      <c r="F3" s="4"/>
      <c r="G3" s="4"/>
    </row>
    <row r="4" ht="24.15" customHeight="1" spans="1:7">
      <c r="A4" s="5" t="str">
        <f>"单位名称："&amp;"元江哈尼族彝族傣族自治县住房和城乡建设局"</f>
        <v>单位名称：元江哈尼族彝族傣族自治县住房和城乡建设局</v>
      </c>
      <c r="B4" s="5"/>
      <c r="C4" s="5"/>
      <c r="D4" s="5"/>
      <c r="E4" s="6"/>
      <c r="F4" s="6"/>
      <c r="G4" s="6" t="s">
        <v>28</v>
      </c>
    </row>
    <row r="5" ht="18.75" customHeight="1" spans="1:7">
      <c r="A5" s="7" t="s">
        <v>238</v>
      </c>
      <c r="B5" s="7" t="s">
        <v>237</v>
      </c>
      <c r="C5" s="7" t="s">
        <v>150</v>
      </c>
      <c r="D5" s="7" t="s">
        <v>456</v>
      </c>
      <c r="E5" s="7" t="s">
        <v>34</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45</v>
      </c>
      <c r="B8" s="8">
        <v>2</v>
      </c>
      <c r="C8" s="8">
        <v>3</v>
      </c>
      <c r="D8" s="8">
        <v>4</v>
      </c>
      <c r="E8" s="8">
        <v>5</v>
      </c>
      <c r="F8" s="8">
        <v>6</v>
      </c>
      <c r="G8" s="8">
        <v>7</v>
      </c>
    </row>
    <row r="9" ht="20.25" customHeight="1" spans="1:7">
      <c r="A9" s="9" t="s">
        <v>55</v>
      </c>
      <c r="B9" s="9" t="s">
        <v>243</v>
      </c>
      <c r="C9" s="10" t="s">
        <v>242</v>
      </c>
      <c r="D9" s="9" t="s">
        <v>457</v>
      </c>
      <c r="E9" s="11"/>
      <c r="F9" s="11"/>
      <c r="G9" s="11"/>
    </row>
    <row r="10" ht="20.25" customHeight="1" spans="1:7">
      <c r="A10" s="9" t="s">
        <v>55</v>
      </c>
      <c r="B10" s="9" t="s">
        <v>248</v>
      </c>
      <c r="C10" s="10" t="s">
        <v>247</v>
      </c>
      <c r="D10" s="9" t="s">
        <v>457</v>
      </c>
      <c r="E10" s="11"/>
      <c r="F10" s="11"/>
      <c r="G10" s="11"/>
    </row>
    <row r="11" ht="20.25" customHeight="1" spans="1:7">
      <c r="A11" s="9" t="s">
        <v>55</v>
      </c>
      <c r="B11" s="9" t="s">
        <v>248</v>
      </c>
      <c r="C11" s="10" t="s">
        <v>250</v>
      </c>
      <c r="D11" s="9" t="s">
        <v>457</v>
      </c>
      <c r="E11" s="11"/>
      <c r="F11" s="11"/>
      <c r="G11" s="11"/>
    </row>
    <row r="12" ht="20.25" customHeight="1" spans="1:7">
      <c r="A12" s="9" t="s">
        <v>55</v>
      </c>
      <c r="B12" s="9" t="s">
        <v>243</v>
      </c>
      <c r="C12" s="10" t="s">
        <v>252</v>
      </c>
      <c r="D12" s="9" t="s">
        <v>457</v>
      </c>
      <c r="E12" s="11"/>
      <c r="F12" s="11"/>
      <c r="G12" s="11"/>
    </row>
    <row r="13" ht="20.25" customHeight="1" spans="1:7">
      <c r="A13" s="9" t="s">
        <v>55</v>
      </c>
      <c r="B13" s="9" t="s">
        <v>243</v>
      </c>
      <c r="C13" s="10" t="s">
        <v>254</v>
      </c>
      <c r="D13" s="9" t="s">
        <v>457</v>
      </c>
      <c r="E13" s="11"/>
      <c r="F13" s="11"/>
      <c r="G13" s="11"/>
    </row>
    <row r="14" ht="20.25" customHeight="1" spans="1:7">
      <c r="A14" s="9" t="s">
        <v>55</v>
      </c>
      <c r="B14" s="9" t="s">
        <v>248</v>
      </c>
      <c r="C14" s="10" t="s">
        <v>256</v>
      </c>
      <c r="D14" s="9" t="s">
        <v>457</v>
      </c>
      <c r="E14" s="11"/>
      <c r="F14" s="11"/>
      <c r="G14" s="11"/>
    </row>
    <row r="15" ht="20.25" customHeight="1" spans="1:7">
      <c r="A15" s="9" t="s">
        <v>55</v>
      </c>
      <c r="B15" s="9" t="s">
        <v>243</v>
      </c>
      <c r="C15" s="10" t="s">
        <v>258</v>
      </c>
      <c r="D15" s="9" t="s">
        <v>457</v>
      </c>
      <c r="E15" s="11"/>
      <c r="F15" s="11"/>
      <c r="G15" s="11"/>
    </row>
    <row r="16" ht="20.25" customHeight="1" spans="1:7">
      <c r="A16" s="9" t="s">
        <v>55</v>
      </c>
      <c r="B16" s="9" t="s">
        <v>248</v>
      </c>
      <c r="C16" s="10" t="s">
        <v>260</v>
      </c>
      <c r="D16" s="9" t="s">
        <v>457</v>
      </c>
      <c r="E16" s="11"/>
      <c r="F16" s="11"/>
      <c r="G16" s="11"/>
    </row>
    <row r="17" ht="20.25" customHeight="1" spans="1:7">
      <c r="A17" s="9" t="s">
        <v>55</v>
      </c>
      <c r="B17" s="9" t="s">
        <v>243</v>
      </c>
      <c r="C17" s="10" t="s">
        <v>262</v>
      </c>
      <c r="D17" s="9" t="s">
        <v>457</v>
      </c>
      <c r="E17" s="11"/>
      <c r="F17" s="11"/>
      <c r="G17" s="11"/>
    </row>
    <row r="18" ht="20.25" customHeight="1" spans="1:7">
      <c r="A18" s="12" t="s">
        <v>31</v>
      </c>
      <c r="B18" s="12"/>
      <c r="C18" s="12"/>
      <c r="D18" s="12"/>
      <c r="E18" s="11"/>
      <c r="F18" s="11"/>
      <c r="G18" s="11"/>
    </row>
    <row r="19" customHeight="1" spans="1:1">
      <c r="A19" t="s">
        <v>458</v>
      </c>
    </row>
  </sheetData>
  <mergeCells count="11">
    <mergeCell ref="A3:G3"/>
    <mergeCell ref="A4:D4"/>
    <mergeCell ref="E5:G5"/>
    <mergeCell ref="A18:D18"/>
    <mergeCell ref="A5:A7"/>
    <mergeCell ref="B5:B7"/>
    <mergeCell ref="C5:C7"/>
    <mergeCell ref="D5:D7"/>
    <mergeCell ref="E6:E7"/>
    <mergeCell ref="F6:F7"/>
    <mergeCell ref="G6:G7"/>
  </mergeCells>
  <pageMargins left="0.751388888888889" right="0.751388888888889" top="1" bottom="1" header="0.5" footer="0.5"/>
  <pageSetup paperSize="1"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张艳</cp:lastModifiedBy>
  <dcterms:created xsi:type="dcterms:W3CDTF">2025-02-08T06:38:00Z</dcterms:created>
  <dcterms:modified xsi:type="dcterms:W3CDTF">2025-02-19T06:09:35Z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96B3DE8D8AD04435A5384099D9CD3FBD_13</vt:lpwstr>
  </property>
  <property fmtid="{D5CDD505-2E9C-101B-9397-08002B2CF9AE}" pid="3" name="KSOProductBuildVer">
    <vt:lpwstr>2052-11.1.0.14235</vt:lpwstr>
  </property>
</Properties>
</file>