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75" tabRatio="904"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<sst xmlns="http://schemas.openxmlformats.org/spreadsheetml/2006/main" count="1427" uniqueCount="425">
  <si>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</si>
  <si>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</si>
  <si>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</si>
  <si>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</si>
  <si>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</si>
  <si>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</si>
  <si>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</si>
  <si>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</si>
  <si>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</si>
  <si>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</si>
  <si>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</si>
  <si>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</si>
  <si>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</si>
  <si>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</si>
  <si>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</si>
  <si>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</si>
  <si>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</si>
  <si>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</si>
  <si>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</si>
  <si>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</si>
  <si>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</si>
  <si>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</si>
  <si>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</si>
  <si>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</si>
  <si>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</si>
  <si>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</si>
  <si>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</si>
  <si>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</si>
  <si>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</si>
  <si>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</si>
  <si>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</si>
  <si>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</si>
  <si>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</si>
  <si>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</si>
  <si>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</si>
  <si>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</si>
  <si>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</si>
  <si>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</si>
  <si>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</si>
  <si>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</si>
  <si>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</si>
  <si>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</si>
  <si>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</si>
  <si>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</si>
  <si>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</si>
  <si>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</si>
  <si>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</si>
  <si>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</si>
  <si>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</si>
  <si>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</si>
  <si>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</si>
  <si>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</si>
  <si>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</si>
  <si>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</si>
  <si>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</si>
  <si>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105023</t>
  </si>
  <si>
    <t>元江哈尼族彝族傣族自治县甘庄中心小学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</si>
  <si>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</si>
  <si>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</si>
  <si>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</si>
  <si>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</si>
  <si>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</si>
  <si>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</si>
  <si>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</si>
  <si>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</si>
  <si>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</si>
  <si>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</si>
  <si>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</si>
  <si>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</si>
  <si>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</si>
  <si>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</si>
  <si>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</si>
  <si>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</si>
  <si>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</si>
  <si>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</si>
  <si>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</si>
  <si>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</si>
  <si>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</si>
  <si>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</si>
  <si>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</si>
  <si>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</si>
  <si>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</si>
  <si>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</si>
  <si>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</si>
  <si>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</si>
  <si>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</si>
  <si>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</si>
  <si>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</si>
  <si>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</si>
  <si>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</si>
  <si>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</si>
  <si>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</si>
  <si>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</si>
  <si>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</si>
  <si>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</si>
  <si>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</si>
  <si>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</si>
  <si>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</si>
  <si>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</si>
  <si>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</si>
  <si>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</si>
  <si>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</si>
  <si>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</si>
  <si>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</si>
  <si>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</si>
  <si>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</si>
  <si>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</si>
  <si>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</si>
  <si>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</si>
  <si>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</si>
  <si>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</si>
  <si>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</si>
  <si>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</si>
  <si>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</si>
  <si>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</si>
  <si>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</si>
  <si>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</si>
  <si>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</si>
  <si>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</si>
  <si>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</si>
  <si>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</si>
  <si>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</si>
  <si>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</si>
  <si>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</si>
  <si>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</si>
  <si>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</si>
  <si>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</si>
  <si>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</si>
  <si>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</si>
  <si>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</si>
  <si>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</si>
  <si>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无</t>
  </si>
  <si>
    <t>备注：元江哈尼族彝族傣族自治县甘庄中心小学无“三公”经费支出预算，故一般公共预算“三公”经费支出预算表无数据。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</si>
  <si>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</si>
  <si>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</si>
  <si>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</si>
  <si>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</si>
  <si>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</si>
  <si>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</si>
  <si>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</si>
  <si>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</si>
  <si>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</si>
  <si>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</si>
  <si>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</si>
  <si>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</si>
  <si>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</si>
  <si>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</si>
  <si>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</si>
  <si>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</si>
  <si>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</si>
  <si>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</si>
  <si>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530428210000000016570</t>
  </si>
  <si>
    <t>事业人员支出工资</t>
  </si>
  <si>
    <t>30101</t>
  </si>
  <si>
    <t>基本工资</t>
  </si>
  <si>
    <t>30102</t>
  </si>
  <si>
    <t>津贴补贴</t>
  </si>
  <si>
    <t>30103</t>
  </si>
  <si>
    <t>奖金</t>
  </si>
  <si>
    <t>30107</t>
  </si>
  <si>
    <t>绩效工资</t>
  </si>
  <si>
    <t>530428210000000016571</t>
  </si>
  <si>
    <t>社会保障缴费</t>
  </si>
  <si>
    <t>30112</t>
  </si>
  <si>
    <t>其他社会保障缴费</t>
  </si>
  <si>
    <t>30108</t>
  </si>
  <si>
    <t>机关事业单位基本养老保险缴费</t>
  </si>
  <si>
    <t>30110</t>
  </si>
  <si>
    <t>职工基本医疗保险缴费</t>
  </si>
  <si>
    <t>530428210000000016572</t>
  </si>
  <si>
    <t>30113</t>
  </si>
  <si>
    <t>530428210000000016576</t>
  </si>
  <si>
    <t>工会经费</t>
  </si>
  <si>
    <t>30228</t>
  </si>
  <si>
    <t>530428210000000016577</t>
  </si>
  <si>
    <t>一般公用经费</t>
  </si>
  <si>
    <t>30299</t>
  </si>
  <si>
    <t>其他商品和服务支出</t>
  </si>
  <si>
    <t>530428231100001460543</t>
  </si>
  <si>
    <t>离退休生活补助</t>
  </si>
  <si>
    <t>30305</t>
  </si>
  <si>
    <t>生活补助</t>
  </si>
  <si>
    <t>530428231100001460551</t>
  </si>
  <si>
    <t>奖励性绩效工资</t>
  </si>
  <si>
    <t>530428231100001460563</t>
  </si>
  <si>
    <t>福利费</t>
  </si>
  <si>
    <t>30229</t>
  </si>
  <si>
    <t>530428241100002125778</t>
  </si>
  <si>
    <t>民办教师生活补助经费</t>
  </si>
  <si>
    <t>530428241100002183500</t>
  </si>
  <si>
    <t>非税成本补助经费</t>
  </si>
  <si>
    <t>30201</t>
  </si>
  <si>
    <t>办公费</t>
  </si>
  <si>
    <t>30226</t>
  </si>
  <si>
    <t>劳务费</t>
  </si>
  <si>
    <t>530428241100002881897</t>
  </si>
  <si>
    <t>义务教育课后服务费专项资金</t>
  </si>
  <si>
    <t>30199</t>
  </si>
  <si>
    <t>其他工资福利支出</t>
  </si>
  <si>
    <t>预算05-1表</t>
  </si>
  <si>
    <t>2025年部门项目支出预算表</t>
  </si>
  <si>
    <t>项目分类</t>
  </si>
  <si>
    <t>项目单位</t>
  </si>
  <si>
    <t>经济科目编码</t>
  </si>
  <si>
    <t>本年拨款</t>
  </si>
  <si>
    <t>其中：本次下达</t>
  </si>
  <si>
    <t>城乡义务教育学校补助专项资金</t>
  </si>
  <si>
    <t>312 民生类</t>
  </si>
  <si>
    <t>530428231100001289656</t>
  </si>
  <si>
    <t>30308</t>
  </si>
  <si>
    <t>助学金</t>
  </si>
  <si>
    <t>单位自有资金</t>
  </si>
  <si>
    <t>313 事业发展类</t>
  </si>
  <si>
    <t>530428251100003740701</t>
  </si>
  <si>
    <t>30202</t>
  </si>
  <si>
    <t>印刷费</t>
  </si>
  <si>
    <t>30205</t>
  </si>
  <si>
    <t>水费</t>
  </si>
  <si>
    <t>30206</t>
  </si>
  <si>
    <t>电费</t>
  </si>
  <si>
    <t>30213</t>
  </si>
  <si>
    <t>维修（护）费</t>
  </si>
  <si>
    <t>30215</t>
  </si>
  <si>
    <t>会议费</t>
  </si>
  <si>
    <t>31002</t>
  </si>
  <si>
    <t>办公设备购置</t>
  </si>
  <si>
    <t>39999</t>
  </si>
  <si>
    <t>历年欠拨教育补助专项资金</t>
  </si>
  <si>
    <t>530428251100003801006</t>
  </si>
  <si>
    <t>学前教育家庭经济困难学生生活补助专项资金</t>
  </si>
  <si>
    <t>530428231100001294218</t>
  </si>
  <si>
    <t>学前教育生均公用经费</t>
  </si>
  <si>
    <t>530428231100001472909</t>
  </si>
  <si>
    <t>一次性抚恤经费</t>
  </si>
  <si>
    <t>530428241100002125637</t>
  </si>
  <si>
    <t>30304</t>
  </si>
  <si>
    <t>抚恤金</t>
  </si>
  <si>
    <t>遗属生活补助经费</t>
  </si>
  <si>
    <t>530428241100002125508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</si>
  <si>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</si>
  <si>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</si>
  <si>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</si>
  <si>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</si>
  <si>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</si>
  <si>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</si>
  <si>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</si>
  <si>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</si>
  <si>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</si>
  <si>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</si>
  <si>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</si>
  <si>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</si>
  <si>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人社部发〔2008〕42号相关规定，参照公务员法管理事业单位的工作人员和离退休人员死亡一次性抚恤金标准和计发办法，按照民政部、人事部、财政部《关于国家机关工作人员及离退休人员死亡一次性抚恤发放办法的通知》（民发［2007］64号）的规定，对事业单位工作人员和离退休人员死亡进校一次性抚恤金补助。</t>
  </si>
  <si>
    <t>产出指标</t>
  </si>
  <si>
    <t>数量指标</t>
  </si>
  <si>
    <t>供养退休人员数去世人数</t>
  </si>
  <si>
    <t>&gt;=</t>
  </si>
  <si>
    <t>人</t>
  </si>
  <si>
    <t>定量指标</t>
  </si>
  <si>
    <t>反映财政供养单位退休人员去世数量。</t>
  </si>
  <si>
    <t>效益指标</t>
  </si>
  <si>
    <t>社会效益</t>
  </si>
  <si>
    <t>单位运转</t>
  </si>
  <si>
    <t>正常运转</t>
  </si>
  <si>
    <t>%</t>
  </si>
  <si>
    <t>反映单位运转情况。</t>
  </si>
  <si>
    <t>补助标准达标率</t>
  </si>
  <si>
    <t>100</t>
  </si>
  <si>
    <t>反映享受抚恤金补助人员补助达标率。</t>
  </si>
  <si>
    <t>满意度指标</t>
  </si>
  <si>
    <t>服务对象满意度</t>
  </si>
  <si>
    <t>受助对象满意度</t>
  </si>
  <si>
    <t>90</t>
  </si>
  <si>
    <t>反映单位人员对抚恤金补助发放的满意程度。</t>
  </si>
  <si>
    <t>社会公众满意度</t>
  </si>
  <si>
    <t>反映社会公众对部门（单位）履职情况的满意程度。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</si>
  <si>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</si>
  <si>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质量指标</t>
  </si>
  <si>
    <t>建档立卡学生资助比例</t>
  </si>
  <si>
    <t>=</t>
  </si>
  <si>
    <t>建档立卡学生人数占全部建档立卡学生资助人数比例</t>
  </si>
  <si>
    <t>城乡义务教育生均公用经费补助人数</t>
  </si>
  <si>
    <t>1520</t>
  </si>
  <si>
    <t>城乡义务教育生均公用经费补助人数1520人。</t>
  </si>
  <si>
    <t>城乡义务教育寄宿制公用经费补助人数</t>
  </si>
  <si>
    <t>755</t>
  </si>
  <si>
    <t>城乡义务教育寄宿制公用经费补助人数755人。</t>
  </si>
  <si>
    <t>义务教育特殊教育公用经费补助人数</t>
  </si>
  <si>
    <t>12</t>
  </si>
  <si>
    <t>义务教育特殊教育公用经费补助人数12人。</t>
  </si>
  <si>
    <t>义务教育家庭经济寄宿制困难学生生活补助人数</t>
  </si>
  <si>
    <t>524</t>
  </si>
  <si>
    <t>义务教育家庭经济寄宿制困难学生生活补助人数524人。</t>
  </si>
  <si>
    <t>义务教育家庭经济非寄宿制困难学生生活补助人数</t>
  </si>
  <si>
    <t>15</t>
  </si>
  <si>
    <t>义务教育家庭经济非寄宿制困难学生生活补助人数15人。</t>
  </si>
  <si>
    <t>城乡义务教育学生营养改善计划资金补助人数</t>
  </si>
  <si>
    <t>1515</t>
  </si>
  <si>
    <t>城乡义务教育学生营养改善计划资金补助人数1515人。</t>
  </si>
  <si>
    <t>落实各种学生资助政策</t>
  </si>
  <si>
    <t>时效指标</t>
  </si>
  <si>
    <t>资助资金发放及时率</t>
  </si>
  <si>
    <t>当年资金到位率</t>
  </si>
  <si>
    <t>定性指标</t>
  </si>
  <si>
    <t>经济效益</t>
  </si>
  <si>
    <t>九年义务教育巩固率</t>
  </si>
  <si>
    <t>95</t>
  </si>
  <si>
    <t>资助人数覆盖率</t>
  </si>
  <si>
    <t>教师培训占比</t>
  </si>
  <si>
    <t>受益对象满意度</t>
  </si>
  <si>
    <t>根据深《国务院关于进一步深化预算管理制度改革的意见》（国发〔2021〕5号）和《云南省预算指标核算管理改革实施方案》的通知（云财库〔2021〕23号）文件通知精神，将单位自有资金纳入部门预算，实行预算全口径管理，严格按照预算指标核算管理相关要求在预算管理一体化系统中办理各项业务，确保资金使用安全、规范、高效。</t>
  </si>
  <si>
    <t>受益学生数</t>
  </si>
  <si>
    <t>反映受益学生人数1520人</t>
  </si>
  <si>
    <t>反映资金发放及时率。</t>
  </si>
  <si>
    <t>反映当年资金发放到位率。</t>
  </si>
  <si>
    <t>反映九年义务教育巩固率。</t>
  </si>
  <si>
    <t>受益学校师生满意度</t>
  </si>
  <si>
    <t>反映受益学校师生满意度。</t>
  </si>
  <si>
    <t>反映受助对象满意度。</t>
  </si>
  <si>
    <t>根据云人社发〔2010〕127号文件和玉民发〔2023〕13号文件精神，在2024-2026年对我单位符合补助人员给予生活困难补助，确保享受补助人员得到遗属补助生活保障，解除职工和遗属后顾之忧，维护社会稳定。做好本部门人员、公用经费保障，按规定落实干部职工各项待遇，支持部门正常履职。</t>
  </si>
  <si>
    <t>补助人数</t>
  </si>
  <si>
    <t>反映享受遗属补助人员数量。</t>
  </si>
  <si>
    <t>反映享受遗属补助人员补助资金发放及时率。离休遗属补助1500元*1人，城镇遗属补助946元*3人，农村遗属生活补助654元*7人。</t>
  </si>
  <si>
    <t>反映享受遗属补助人员补助达标率。离休遗属补助1500元*1人，城镇遗属补助946元*3人，农村遗属生活补助654元*7人。</t>
  </si>
  <si>
    <t>反映单位人员对遗属生活补助发放的满意程度。</t>
  </si>
  <si>
    <t>反映社会公众对单位履职情况的满意程度。</t>
  </si>
  <si>
    <t>1、根据《元江县财政局元江县教育体育局关于建立完善公办幼儿园生均公用经费财政拨款制度的通知》（元财发〔2021〕395号）中拨款标准从2022年预算年度起，建立公办幼儿园生均公用经费财政拨款制度，公办幼儿园生均公用经费拨款标准按照600元/生.年执行，不再按照教职工人数预算公用经费。
2、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6:4比例承担。确保幼儿园的正常运行，确保资金按时、足额到位，并督促幼儿园按规定使用。明确学前生均公用经费的支出范围，确保资金规范使用，督促学校加强管理，提高资金使用效益。</t>
  </si>
  <si>
    <t>410</t>
  </si>
  <si>
    <t>该指标反映学前教育生均公用经费补助人数</t>
  </si>
  <si>
    <t>该指标反映资助人数覆盖率</t>
  </si>
  <si>
    <t>该指标反映资助补助达标率</t>
  </si>
  <si>
    <t>补助对象政策的知晓度</t>
  </si>
  <si>
    <t>该指标反映补助对象政策的知晓度</t>
  </si>
  <si>
    <t>该指标反映受助对象满意度</t>
  </si>
  <si>
    <t>进一步改善寄宿制学校教学和生活条件，学生生活需求基本得到满足，不断提升教育水平。各项国家资助政策按规定得到落实，满足家庭经济困难学生基本学习生活需要。巩固城乡义务教育经费保障机制，对农村义务教育学生家庭经济困难学生生活补助，改善农村义务教育学生生活条件；建立健全全过程预算管理机制，对照区域绩效目标同步分解绩效目标，强化绩效监控、评价，注重绩效评价结果运用，做好绩效信息公开，提高教育补助经费使用效益。</t>
  </si>
  <si>
    <t>反映落实各种学生资助政策情况</t>
  </si>
  <si>
    <t>反映资助资金发放及时率</t>
  </si>
  <si>
    <t>反映当年资金到位率</t>
  </si>
  <si>
    <t>反映补助标准达标率</t>
  </si>
  <si>
    <t>反映资助人数覆盖率</t>
  </si>
  <si>
    <t>反映受益对象满意度</t>
  </si>
  <si>
    <t>贯彻落实学前教育政策，确保幼儿园的正常运行，确保资金按时、足额到位，并督促幼儿园按规定使用。明确学前生均公用经费的支出范围，确保资金规范使用，督促学校加强管理，提高资金使用效益。加大对学前教育资助力度对学前教育困难幼儿提供生活补助，帮助家庭经济困难幼儿顺利就学，进一步改善学前教育的状况，不断提高幼儿园保教质量，对全县学前教育教育发展产生持续影响。</t>
  </si>
  <si>
    <t>学前教育家庭经济困难学生补助人数</t>
  </si>
  <si>
    <t>201</t>
  </si>
  <si>
    <t>学前教育家庭经济困难学生补助人数为201人。</t>
  </si>
  <si>
    <t>预算06表</t>
  </si>
  <si>
    <t>2025年部门政府性基金预算支出预算表</t>
  </si>
  <si>
    <t>政府性基金预算支出</t>
  </si>
  <si>
    <t>备注：元江哈尼族彝族傣族自治县甘庄中心小学无政府性预算，故政府性基金预算支出预算表无数据。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</si>
  <si>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</si>
  <si>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</si>
  <si>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</si>
  <si>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</si>
  <si>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</si>
  <si>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</si>
  <si>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</si>
  <si>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</si>
  <si>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</si>
  <si>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</si>
  <si>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</si>
  <si>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</si>
  <si>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空调</t>
  </si>
  <si>
    <t>台</t>
  </si>
  <si>
    <t>课桌</t>
  </si>
  <si>
    <t>张</t>
  </si>
  <si>
    <t>消毒柜</t>
  </si>
  <si>
    <t>组</t>
  </si>
  <si>
    <t>打印复印纸采购</t>
  </si>
  <si>
    <t>件</t>
  </si>
  <si>
    <t>计算机采购</t>
  </si>
  <si>
    <t>冰柜</t>
  </si>
  <si>
    <t>椅子</t>
  </si>
  <si>
    <t>希沃70寸一体机</t>
  </si>
  <si>
    <t>预算08表</t>
  </si>
  <si>
    <t>2025年部门政府购买服务预算表</t>
  </si>
  <si>
    <t>政府购买服务项目</t>
  </si>
  <si>
    <t>政府购买服务目录</t>
  </si>
  <si>
    <t>政府购买服务指导性目录代码</t>
  </si>
  <si>
    <t>备注：元江哈尼族彝族傣族自治县甘庄中心小学无政府购买服务预算，故政府购买服务预算表无数据。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</si>
  <si>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</si>
  <si>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</si>
  <si>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</si>
  <si>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</si>
  <si>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</si>
  <si>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</si>
  <si>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</si>
  <si>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</si>
  <si>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</si>
  <si>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</si>
  <si>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</si>
  <si>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</si>
  <si>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</si>
  <si>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</si>
  <si>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</si>
  <si>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13</t>
  </si>
  <si>
    <t>14</t>
  </si>
  <si>
    <t>备注：元江哈尼族彝族傣族自治县甘庄中心小学无对下转移支付预算，故对下转移支付预算表无数据。</t>
  </si>
  <si>
    <t>预算09-2表</t>
  </si>
  <si>
    <t>2025年对下转移支付绩效目标表</t>
  </si>
  <si>
    <t>备注：元江哈尼族彝族傣族自治县甘庄中心小学无对下转移支付预算，故对下转移支付绩效目标表无数据。</t>
  </si>
  <si>
    <t>预算10表</t>
  </si>
  <si>
    <t>2025年新增资产配置表</t>
  </si>
  <si>
    <t>资产类别</t>
  </si>
  <si>
    <t>资产分类代码.名称</t>
  </si>
  <si>
    <t>资产名称</t>
  </si>
  <si>
    <t>财政部门批复数（元）</t>
  </si>
  <si>
    <t>单价</t>
  </si>
  <si>
    <t>金额</t>
  </si>
  <si>
    <t>元江县甘庄中心小学</t>
  </si>
  <si>
    <t>设备</t>
  </si>
  <si>
    <t>A02052300  制冷空调设备</t>
  </si>
  <si>
    <t>家具用具</t>
  </si>
  <si>
    <t>A05010203  教学、实验用桌</t>
  </si>
  <si>
    <t>A05010599  其他柜类</t>
  </si>
  <si>
    <t>A02010105  台式计算机</t>
  </si>
  <si>
    <t>A02061801  电冰箱</t>
  </si>
  <si>
    <t>A05010304  教学、实验椅凳</t>
  </si>
  <si>
    <t>A02020800  触控一体机</t>
  </si>
  <si>
    <t>预算11表</t>
  </si>
  <si>
    <t>2025年上级补助项目支出预算表</t>
  </si>
  <si>
    <t>上级补助</t>
  </si>
  <si>
    <t>备注：元江哈尼族彝族傣族自治县甘庄中心小学无上级补助项目支出预算，故上级补助项目支出预算表无数据。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</si>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</sst>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 numFmtId="181" formatCode="#,##0.00_ "/>
  </numFmts>
  <fonts count="39">
    <font>
      <sz val="11"/>
      <color rgb="FF000000"/>
      <name val="宋体"/>
      <charset val="134"/>
      <scheme val="minor"/>
    </font>
    <font>
      <sz val="11"/>
      <color rgb="FF000000"/>
      <name val="宋体"/>
      <charset val="134"/>
    </font>
    <font>
      <sz val="10"/>
      <name val="宋体"/>
      <charset val="134"/>
    </font>
    <font>
      <sz val="9"/>
      <name val="宋体"/>
      <charset val="134"/>
    </font>
    <font>
      <b/>
      <sz val="22"/>
      <name val="宋体"/>
      <charset val="134"/>
    </font>
    <font>
      <sz val="11"/>
      <name val="宋体"/>
      <charset val="134"/>
    </font>
    <font>
      <b/>
      <sz val="23"/>
      <name val="宋体"/>
      <charset val="134"/>
    </font>
    <font>
      <sz val="9"/>
      <color rgb="FF000000"/>
      <name val="宋体"/>
      <charset val="1"/>
    </font>
    <font>
      <sz val="11"/>
      <name val="宋体"/>
      <charset val="1"/>
    </font>
    <font>
      <sz val="11"/>
      <name val="宋体"/>
      <charset val="134"/>
      <scheme val="minor"/>
    </font>
    <font>
      <b/>
      <sz val="22"/>
      <name val="Calibri"/>
      <charset val="134"/>
    </font>
    <font>
      <sz val="11"/>
      <name val="SimSun"/>
      <charset val="134"/>
    </font>
    <font>
      <b/>
      <sz val="9"/>
      <name val="宋体"/>
      <charset val="134"/>
    </font>
    <font>
      <sz val="9"/>
      <name val="宋体"/>
      <charset val="1"/>
    </font>
    <font>
      <b/>
      <sz val="11"/>
      <color rgb="FF000000"/>
      <name val="宋体"/>
      <charset val="134"/>
      <scheme val="minor"/>
    </font>
    <font>
      <sz val="10"/>
      <color rgb="FF000000"/>
      <name val="宋体"/>
      <charset val="134"/>
      <scheme val="minor"/>
    </font>
    <font>
      <sz val="10"/>
      <color rgb="FF000000"/>
      <name val="宋体"/>
      <charset val="134"/>
    </font>
    <font>
      <b/>
      <sz val="11"/>
      <name val="宋体"/>
      <charset val="134"/>
    </font>
    <font>
      <sz val="2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9"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3" fillId="0" borderId="1">
      <alignment horizontal="righ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3" fillId="0" borderId="1">
      <alignment horizontal="right" vertical="center"/>
    </xf>
    <xf numFmtId="0" fontId="25" fillId="0" borderId="0" applyNumberFormat="0" applyFill="0" applyBorder="0" applyAlignment="0" applyProtection="0">
      <alignment vertical="center"/>
    </xf>
    <xf numFmtId="0" fontId="19" fillId="7" borderId="8"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23" fillId="9" borderId="0" applyNumberFormat="0" applyBorder="0" applyAlignment="0" applyProtection="0">
      <alignment vertical="center"/>
    </xf>
    <xf numFmtId="0" fontId="26" fillId="0" borderId="10" applyNumberFormat="0" applyFill="0" applyAlignment="0" applyProtection="0">
      <alignment vertical="center"/>
    </xf>
    <xf numFmtId="0" fontId="23" fillId="10" borderId="0" applyNumberFormat="0" applyBorder="0" applyAlignment="0" applyProtection="0">
      <alignment vertical="center"/>
    </xf>
    <xf numFmtId="0" fontId="32" fillId="11" borderId="11" applyNumberFormat="0" applyAlignment="0" applyProtection="0">
      <alignment vertical="center"/>
    </xf>
    <xf numFmtId="0" fontId="33" fillId="11" borderId="7" applyNumberFormat="0" applyAlignment="0" applyProtection="0">
      <alignment vertical="center"/>
    </xf>
    <xf numFmtId="0" fontId="34" fillId="12" borderId="12"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10" fontId="3" fillId="0" borderId="1">
      <alignment horizontal="righ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80">
    <xf numFmtId="0" fontId="0" fillId="0" borderId="0" xfId="0" applyFont="1">
      <alignment vertical="top"/>
    </xf>
    <xf numFmtId="0" fontId="1" fillId="0" borderId="0" xfId="0" applyFont="1">
      <alignment vertical="top"/>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7" fillId="0" borderId="1" xfId="57" applyFont="1" applyFill="1" applyBorder="1" applyAlignment="1" applyProtection="1">
      <alignment horizontal="center" vertical="center" wrapText="1"/>
    </xf>
    <xf numFmtId="0" fontId="0" fillId="0" borderId="0" xfId="0" applyFont="1" applyFill="1" applyAlignment="1">
      <alignment vertical="center"/>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0" fontId="8" fillId="0" borderId="1" xfId="57" applyFont="1" applyFill="1" applyBorder="1" applyAlignment="1" applyProtection="1">
      <alignment vertical="center" wrapText="1"/>
    </xf>
    <xf numFmtId="49" fontId="9" fillId="0" borderId="2" xfId="53" applyNumberFormat="1" applyFont="1" applyFill="1" applyBorder="1" applyAlignment="1">
      <alignment horizontal="left" vertical="center" wrapText="1"/>
    </xf>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right" vertical="center"/>
    </xf>
    <xf numFmtId="181" fontId="9" fillId="0" borderId="2" xfId="53" applyNumberFormat="1" applyFont="1" applyFill="1" applyBorder="1" applyAlignment="1">
      <alignment horizontal="right" vertical="center" wrapText="1"/>
    </xf>
    <xf numFmtId="49" fontId="4"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0" fontId="7" fillId="0" borderId="1" xfId="57" applyFont="1" applyFill="1" applyBorder="1" applyAlignment="1" applyProtection="1">
      <alignment horizontal="center" vertical="center"/>
    </xf>
    <xf numFmtId="49" fontId="3" fillId="0" borderId="1" xfId="53" applyNumberFormat="1" applyFont="1" applyBorder="1">
      <alignment horizontal="left" vertical="center" wrapText="1"/>
    </xf>
    <xf numFmtId="49" fontId="5" fillId="0" borderId="1" xfId="0" applyNumberFormat="1" applyFont="1" applyBorder="1" applyAlignment="1">
      <alignment horizontal="center" vertical="center" wrapText="1"/>
    </xf>
    <xf numFmtId="49" fontId="3" fillId="0" borderId="1"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6" fontId="3" fillId="0" borderId="1" xfId="53" applyNumberFormat="1" applyFont="1" applyBorder="1" applyAlignment="1">
      <alignment horizontal="right" vertical="center" wrapText="1"/>
    </xf>
    <xf numFmtId="176" fontId="3" fillId="0" borderId="1" xfId="53"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13" fillId="0" borderId="2" xfId="57" applyFont="1" applyFill="1" applyBorder="1" applyAlignment="1" applyProtection="1">
      <alignment horizontal="center" vertical="center"/>
    </xf>
    <xf numFmtId="180" fontId="3" fillId="0" borderId="1" xfId="56" applyNumberFormat="1" applyFont="1" applyBorder="1" applyAlignment="1">
      <alignment horizontal="center" vertical="center" wrapText="1"/>
    </xf>
    <xf numFmtId="49" fontId="3" fillId="0" borderId="1" xfId="53"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3" applyNumberFormat="1" applyFont="1" applyBorder="1">
      <alignment horizontal="left" vertical="center" wrapText="1"/>
    </xf>
    <xf numFmtId="0" fontId="5" fillId="0" borderId="0" xfId="0" applyFont="1" applyAlignment="1"/>
    <xf numFmtId="0" fontId="14" fillId="0" borderId="0" xfId="0" applyFont="1">
      <alignment vertical="top"/>
    </xf>
    <xf numFmtId="0" fontId="15" fillId="0" borderId="0" xfId="0" applyFont="1">
      <alignment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6" fillId="0" borderId="1" xfId="0" applyFont="1" applyBorder="1" applyAlignment="1">
      <alignment horizontal="center" vertical="center"/>
    </xf>
    <xf numFmtId="176" fontId="3" fillId="0" borderId="1" xfId="54" applyNumberFormat="1" applyFont="1" applyBorder="1">
      <alignment horizontal="right"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wrapText="1"/>
    </xf>
    <xf numFmtId="4" fontId="7" fillId="0" borderId="1" xfId="57" applyNumberFormat="1" applyFont="1" applyFill="1" applyBorder="1" applyAlignment="1" applyProtection="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0" fontId="17" fillId="0" borderId="0" xfId="0" applyFont="1" applyAlignment="1">
      <alignment horizontal="center" vertical="center"/>
    </xf>
    <xf numFmtId="0" fontId="3" fillId="0" borderId="4" xfId="0" applyFont="1" applyBorder="1" applyAlignment="1">
      <alignment horizontal="left" vertical="center"/>
    </xf>
    <xf numFmtId="0" fontId="12" fillId="0" borderId="4"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8" fillId="0" borderId="0" xfId="0" applyFont="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xf>
    <xf numFmtId="0" fontId="17" fillId="0" borderId="5" xfId="0" applyFont="1" applyBorder="1" applyAlignment="1">
      <alignment horizontal="center" vertical="center" wrapText="1"/>
    </xf>
    <xf numFmtId="0" fontId="5" fillId="0" borderId="6" xfId="0" applyFont="1" applyBorder="1" applyAlignment="1">
      <alignment horizontal="center" vertical="center"/>
    </xf>
    <xf numFmtId="0" fontId="17" fillId="0" borderId="6" xfId="0" applyFont="1" applyBorder="1" applyAlignment="1">
      <alignment horizontal="center" vertical="center"/>
    </xf>
    <xf numFmtId="0" fontId="12" fillId="0" borderId="4"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28" sqref="B28"/>
    </sheetView>
  </sheetViews>
  <sheetFormatPr defaultColWidth="8.85" defaultRowHeight="15" customHeight="1" outlineLevelCol="3"/>
  <cols>
    <col min="1" max="4" width="38.75" customWidth="1"/>
  </cols>
  <sheetData>
    <row r="1" ht="18.75" customHeight="1" spans="1:4">
      <c r="A1" s="2"/>
      <c r="B1" s="2"/>
      <c r="C1" s="2"/>
      <c r="D1" s="6" t="s">
        <v>0</v>
      </c>
    </row>
    <row r="2" ht="45" customHeight="1" spans="1:4">
      <c r="A2" s="4" t="s">
        <v>1</v>
      </c>
      <c r="B2" s="4"/>
      <c r="C2" s="4"/>
      <c r="D2" s="4"/>
    </row>
    <row r="3" ht="18.75" customHeight="1" spans="1:4">
      <c r="A3" s="5" t="str">
        <f>"单位名称："&amp;"元江哈尼族彝族傣族自治县甘庄中心小学"</f>
        <v>单位名称：元江哈尼族彝族傣族自治县甘庄中心小学</v>
      </c>
      <c r="B3" s="5"/>
      <c r="C3" s="66"/>
      <c r="D3" s="6" t="s">
        <v>2</v>
      </c>
    </row>
    <row r="4" s="1" customFormat="1" ht="22.5" customHeight="1" spans="1:4">
      <c r="A4" s="8" t="s">
        <v>3</v>
      </c>
      <c r="B4" s="8"/>
      <c r="C4" s="8" t="s">
        <v>4</v>
      </c>
      <c r="D4" s="8"/>
    </row>
    <row r="5" s="1" customFormat="1" ht="18.75" customHeight="1" spans="1:4">
      <c r="A5" s="8" t="s">
        <v>5</v>
      </c>
      <c r="B5" s="8" t="s">
        <v>6</v>
      </c>
      <c r="C5" s="8" t="s">
        <v>7</v>
      </c>
      <c r="D5" s="8" t="s">
        <v>6</v>
      </c>
    </row>
    <row r="6" s="1" customFormat="1" ht="18.75" customHeight="1" spans="1:4">
      <c r="A6" s="8"/>
      <c r="B6" s="8"/>
      <c r="C6" s="8"/>
      <c r="D6" s="8"/>
    </row>
    <row r="7" ht="22.5" customHeight="1" spans="1:4">
      <c r="A7" s="9" t="s">
        <v>8</v>
      </c>
      <c r="B7" s="55">
        <v>31250211.05</v>
      </c>
      <c r="C7" s="9" t="str">
        <f>"一"&amp;"、"&amp;"教育支出"</f>
        <v>一、教育支出</v>
      </c>
      <c r="D7" s="55">
        <v>25153394.66</v>
      </c>
    </row>
    <row r="8" ht="22.5" customHeight="1" spans="1:4">
      <c r="A8" s="9" t="s">
        <v>9</v>
      </c>
      <c r="B8" s="55"/>
      <c r="C8" s="9" t="str">
        <f>"二"&amp;"、"&amp;"社会保障和就业支出"</f>
        <v>二、社会保障和就业支出</v>
      </c>
      <c r="D8" s="55">
        <v>3891153.64</v>
      </c>
    </row>
    <row r="9" ht="22.5" customHeight="1" spans="1:4">
      <c r="A9" s="9" t="s">
        <v>10</v>
      </c>
      <c r="B9" s="55"/>
      <c r="C9" s="9" t="str">
        <f>"三"&amp;"、"&amp;"卫生健康支出"</f>
        <v>三、卫生健康支出</v>
      </c>
      <c r="D9" s="55">
        <v>1557482.75</v>
      </c>
    </row>
    <row r="10" ht="22.5" customHeight="1" spans="1:4">
      <c r="A10" s="9" t="s">
        <v>11</v>
      </c>
      <c r="B10" s="55"/>
      <c r="C10" s="9" t="str">
        <f>"四"&amp;"、"&amp;"住房保障支出"</f>
        <v>四、住房保障支出</v>
      </c>
      <c r="D10" s="55">
        <v>2077980</v>
      </c>
    </row>
    <row r="11" ht="22.5" customHeight="1" spans="1:4">
      <c r="A11" s="9" t="s">
        <v>12</v>
      </c>
      <c r="B11" s="55">
        <v>1429800</v>
      </c>
      <c r="C11" s="9"/>
      <c r="D11" s="55"/>
    </row>
    <row r="12" ht="22.5" customHeight="1" spans="1:4">
      <c r="A12" s="9" t="s">
        <v>13</v>
      </c>
      <c r="B12" s="55"/>
      <c r="C12" s="9"/>
      <c r="D12" s="55"/>
    </row>
    <row r="13" ht="22.5" customHeight="1" spans="1:4">
      <c r="A13" s="9" t="s">
        <v>14</v>
      </c>
      <c r="B13" s="55"/>
      <c r="C13" s="9"/>
      <c r="D13" s="55"/>
    </row>
    <row r="14" ht="22.5" customHeight="1" spans="1:4">
      <c r="A14" s="9" t="s">
        <v>15</v>
      </c>
      <c r="B14" s="55"/>
      <c r="C14" s="9"/>
      <c r="D14" s="55"/>
    </row>
    <row r="15" ht="22.5" customHeight="1" spans="1:4">
      <c r="A15" s="67" t="s">
        <v>16</v>
      </c>
      <c r="B15" s="55"/>
      <c r="C15" s="70"/>
      <c r="D15" s="55"/>
    </row>
    <row r="16" ht="22.5" customHeight="1" spans="1:4">
      <c r="A16" s="67" t="s">
        <v>17</v>
      </c>
      <c r="B16" s="55">
        <v>1429800</v>
      </c>
      <c r="C16" s="70"/>
      <c r="D16" s="55"/>
    </row>
    <row r="17" ht="22.5" customHeight="1" spans="1:4">
      <c r="A17" s="67"/>
      <c r="B17" s="55"/>
      <c r="C17" s="70"/>
      <c r="D17" s="55"/>
    </row>
    <row r="18" ht="22.5" customHeight="1" spans="1:4">
      <c r="A18" s="68" t="s">
        <v>18</v>
      </c>
      <c r="B18" s="69">
        <v>32680011.05</v>
      </c>
      <c r="C18" s="70" t="s">
        <v>19</v>
      </c>
      <c r="D18" s="69">
        <v>32680011.05</v>
      </c>
    </row>
    <row r="19" ht="22.5" customHeight="1" spans="1:4">
      <c r="A19" s="78" t="s">
        <v>20</v>
      </c>
      <c r="B19" s="55"/>
      <c r="C19" s="79" t="s">
        <v>21</v>
      </c>
      <c r="D19" s="11"/>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32680011.05</v>
      </c>
      <c r="C22" s="70" t="s">
        <v>26</v>
      </c>
      <c r="D22" s="69">
        <v>32680011.05</v>
      </c>
    </row>
  </sheetData>
  <mergeCells count="8">
    <mergeCell ref="A2:D2"/>
    <mergeCell ref="A3:B3"/>
    <mergeCell ref="A4:B4"/>
    <mergeCell ref="C4:D4"/>
    <mergeCell ref="A5:A6"/>
    <mergeCell ref="B5:B6"/>
    <mergeCell ref="C5:C6"/>
    <mergeCell ref="D5:D6"/>
  </mergeCells>
  <pageMargins left="0.75" right="0.75" top="1" bottom="1" header="0.5" footer="0.5"/>
  <pageSetup paperSize="1" scale="7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22" sqref="C22"/>
    </sheetView>
  </sheetViews>
  <sheetFormatPr defaultColWidth="8.85" defaultRowHeight="15" customHeight="1" outlineLevelCol="5"/>
  <cols>
    <col min="1" max="1" width="22.125" customWidth="1"/>
    <col min="2" max="2" width="17.1416666666667" customWidth="1"/>
    <col min="3" max="3" width="28.575" customWidth="1"/>
    <col min="4" max="6" width="21.425" customWidth="1"/>
  </cols>
  <sheetData>
    <row r="1" ht="18.75" customHeight="1" spans="1:6">
      <c r="A1" s="2"/>
      <c r="B1" s="2"/>
      <c r="C1" s="2"/>
      <c r="D1" s="2"/>
      <c r="E1" s="2"/>
      <c r="F1" s="40" t="s">
        <v>344</v>
      </c>
    </row>
    <row r="2" ht="37.5" customHeight="1" spans="1:6">
      <c r="A2" s="13" t="s">
        <v>345</v>
      </c>
      <c r="B2" s="13"/>
      <c r="C2" s="13"/>
      <c r="D2" s="13"/>
      <c r="E2" s="13"/>
      <c r="F2" s="13"/>
    </row>
    <row r="3" ht="24" customHeight="1" spans="1:6">
      <c r="A3" s="41" t="str">
        <f>"单位名称："&amp;"元江哈尼族彝族傣族自治县甘庄中心小学"</f>
        <v>单位名称：元江哈尼族彝族傣族自治县甘庄中心小学</v>
      </c>
      <c r="B3" s="41"/>
      <c r="C3" s="41"/>
      <c r="D3" s="42"/>
      <c r="E3" s="42"/>
      <c r="F3" s="43" t="s">
        <v>29</v>
      </c>
    </row>
    <row r="4" ht="18.75" customHeight="1" spans="1:6">
      <c r="A4" s="7" t="s">
        <v>135</v>
      </c>
      <c r="B4" s="7" t="s">
        <v>59</v>
      </c>
      <c r="C4" s="7" t="s">
        <v>60</v>
      </c>
      <c r="D4" s="8" t="s">
        <v>346</v>
      </c>
      <c r="E4" s="8"/>
      <c r="F4" s="8"/>
    </row>
    <row r="5" ht="18.75" customHeight="1" spans="1:6">
      <c r="A5" s="7" t="s">
        <v>59</v>
      </c>
      <c r="B5" s="7" t="s">
        <v>59</v>
      </c>
      <c r="C5" s="7" t="s">
        <v>60</v>
      </c>
      <c r="D5" s="8" t="s">
        <v>34</v>
      </c>
      <c r="E5" s="8" t="s">
        <v>63</v>
      </c>
      <c r="F5" s="8" t="s">
        <v>64</v>
      </c>
    </row>
    <row r="6" ht="26" customHeight="1" spans="1:6">
      <c r="A6" s="8" t="s">
        <v>46</v>
      </c>
      <c r="B6" s="8"/>
      <c r="C6" s="8" t="s">
        <v>47</v>
      </c>
      <c r="D6" s="8" t="s">
        <v>49</v>
      </c>
      <c r="E6" s="8" t="s">
        <v>50</v>
      </c>
      <c r="F6" s="8" t="s">
        <v>51</v>
      </c>
    </row>
    <row r="7" ht="26" customHeight="1" spans="1:6">
      <c r="A7" s="44" t="s">
        <v>131</v>
      </c>
      <c r="B7" s="44" t="s">
        <v>131</v>
      </c>
      <c r="C7" s="44" t="s">
        <v>131</v>
      </c>
      <c r="D7" s="44" t="s">
        <v>131</v>
      </c>
      <c r="E7" s="44" t="s">
        <v>131</v>
      </c>
      <c r="F7" s="44" t="s">
        <v>131</v>
      </c>
    </row>
    <row r="9" customHeight="1" spans="1:1">
      <c r="A9" t="s">
        <v>347</v>
      </c>
    </row>
  </sheetData>
  <mergeCells count="6">
    <mergeCell ref="A2:F2"/>
    <mergeCell ref="A3:C3"/>
    <mergeCell ref="D4:F4"/>
    <mergeCell ref="A4:A5"/>
    <mergeCell ref="B4:B5"/>
    <mergeCell ref="C4:C5"/>
  </mergeCells>
  <pageMargins left="0.75" right="0.75" top="1" bottom="1" header="0.5" footer="0.5"/>
  <pageSetup paperSize="1" scale="88"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tabSelected="1" workbookViewId="0">
      <selection activeCell="U10" sqref="U10"/>
    </sheetView>
  </sheetViews>
  <sheetFormatPr defaultColWidth="8.85" defaultRowHeight="15" customHeight="1"/>
  <cols>
    <col min="1" max="1" width="13.875" customWidth="1"/>
    <col min="2" max="2" width="11.75" customWidth="1"/>
    <col min="3" max="3" width="20" customWidth="1"/>
    <col min="4" max="4" width="6.25" customWidth="1"/>
    <col min="5" max="5" width="6.5" customWidth="1"/>
    <col min="6" max="6" width="11.5" customWidth="1"/>
    <col min="7" max="7" width="11" customWidth="1"/>
    <col min="8" max="8" width="11.25" customWidth="1"/>
    <col min="9" max="17" width="6.75" customWidth="1"/>
  </cols>
  <sheetData>
    <row r="1" customHeight="1" spans="1:17">
      <c r="A1" s="35"/>
      <c r="B1" s="35"/>
      <c r="C1" s="35"/>
      <c r="D1" s="35"/>
      <c r="E1" s="35"/>
      <c r="F1" s="35"/>
      <c r="G1" s="35"/>
      <c r="H1" s="35"/>
      <c r="I1" s="35"/>
      <c r="J1" s="35"/>
      <c r="K1" s="35"/>
      <c r="L1" s="35"/>
      <c r="M1" s="35"/>
      <c r="N1" s="35"/>
      <c r="O1" s="35"/>
      <c r="P1" s="35"/>
      <c r="Q1" s="17" t="s">
        <v>348</v>
      </c>
    </row>
    <row r="2" ht="45" customHeight="1" spans="1:17">
      <c r="A2" s="26" t="s">
        <v>349</v>
      </c>
      <c r="B2" s="26"/>
      <c r="C2" s="26"/>
      <c r="D2" s="26"/>
      <c r="E2" s="26"/>
      <c r="F2" s="26"/>
      <c r="G2" s="26"/>
      <c r="H2" s="26"/>
      <c r="I2" s="26"/>
      <c r="J2" s="26"/>
      <c r="K2" s="26"/>
      <c r="L2" s="26"/>
      <c r="M2" s="26"/>
      <c r="N2" s="26"/>
      <c r="O2" s="26"/>
      <c r="P2" s="26"/>
      <c r="Q2" s="26"/>
    </row>
    <row r="3" ht="20.25" customHeight="1" spans="1:17">
      <c r="A3" s="16" t="str">
        <f>"单位名称："&amp;"元江哈尼族彝族傣族自治县甘庄中心小学"</f>
        <v>单位名称：元江哈尼族彝族傣族自治县甘庄中心小学</v>
      </c>
      <c r="B3" s="16"/>
      <c r="C3" s="16"/>
      <c r="D3" s="16"/>
      <c r="E3" s="16"/>
      <c r="F3" s="16"/>
      <c r="G3" s="16"/>
      <c r="H3" s="16"/>
      <c r="I3" s="16"/>
      <c r="J3" s="16"/>
      <c r="K3" s="16"/>
      <c r="L3" s="16"/>
      <c r="M3" s="16"/>
      <c r="N3" s="16"/>
      <c r="O3" s="16"/>
      <c r="P3" s="16"/>
      <c r="Q3" s="17" t="s">
        <v>29</v>
      </c>
    </row>
    <row r="4" s="1" customFormat="1" ht="20.25" customHeight="1" spans="1:17">
      <c r="A4" s="19" t="s">
        <v>350</v>
      </c>
      <c r="B4" s="19" t="s">
        <v>351</v>
      </c>
      <c r="C4" s="19" t="s">
        <v>352</v>
      </c>
      <c r="D4" s="19" t="s">
        <v>353</v>
      </c>
      <c r="E4" s="19" t="s">
        <v>354</v>
      </c>
      <c r="F4" s="19" t="s">
        <v>355</v>
      </c>
      <c r="G4" s="19" t="s">
        <v>142</v>
      </c>
      <c r="H4" s="19"/>
      <c r="I4" s="19"/>
      <c r="J4" s="19"/>
      <c r="K4" s="19"/>
      <c r="L4" s="19"/>
      <c r="M4" s="19"/>
      <c r="N4" s="19"/>
      <c r="O4" s="19"/>
      <c r="P4" s="19"/>
      <c r="Q4" s="19"/>
    </row>
    <row r="5" s="1" customFormat="1" ht="20.25" customHeight="1" spans="1:17">
      <c r="A5" s="19" t="s">
        <v>356</v>
      </c>
      <c r="B5" s="19" t="s">
        <v>351</v>
      </c>
      <c r="C5" s="19" t="s">
        <v>352</v>
      </c>
      <c r="D5" s="19" t="s">
        <v>353</v>
      </c>
      <c r="E5" s="19" t="s">
        <v>354</v>
      </c>
      <c r="F5" s="19" t="s">
        <v>355</v>
      </c>
      <c r="G5" s="19" t="s">
        <v>32</v>
      </c>
      <c r="H5" s="19" t="s">
        <v>35</v>
      </c>
      <c r="I5" s="19" t="s">
        <v>357</v>
      </c>
      <c r="J5" s="19" t="s">
        <v>358</v>
      </c>
      <c r="K5" s="19" t="s">
        <v>38</v>
      </c>
      <c r="L5" s="19" t="s">
        <v>359</v>
      </c>
      <c r="M5" s="19" t="s">
        <v>62</v>
      </c>
      <c r="N5" s="19"/>
      <c r="O5" s="19"/>
      <c r="P5" s="19"/>
      <c r="Q5" s="19"/>
    </row>
    <row r="6" s="1" customFormat="1" ht="66" customHeight="1" spans="1:17">
      <c r="A6" s="19"/>
      <c r="B6" s="19"/>
      <c r="C6" s="19"/>
      <c r="D6" s="19"/>
      <c r="E6" s="19"/>
      <c r="F6" s="19"/>
      <c r="G6" s="19"/>
      <c r="H6" s="19" t="s">
        <v>34</v>
      </c>
      <c r="I6" s="19"/>
      <c r="J6" s="19"/>
      <c r="K6" s="19"/>
      <c r="L6" s="19" t="s">
        <v>34</v>
      </c>
      <c r="M6" s="19" t="s">
        <v>41</v>
      </c>
      <c r="N6" s="19" t="s">
        <v>42</v>
      </c>
      <c r="O6" s="34" t="s">
        <v>43</v>
      </c>
      <c r="P6" s="34" t="s">
        <v>44</v>
      </c>
      <c r="Q6" s="34" t="s">
        <v>45</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0.25" customHeight="1" spans="1:17">
      <c r="A8" s="36" t="s">
        <v>190</v>
      </c>
      <c r="B8" s="31"/>
      <c r="C8" s="31"/>
      <c r="D8" s="37"/>
      <c r="E8" s="37"/>
      <c r="F8" s="37">
        <v>312600</v>
      </c>
      <c r="G8" s="37">
        <v>352600</v>
      </c>
      <c r="H8" s="37">
        <v>352600</v>
      </c>
      <c r="I8" s="37"/>
      <c r="J8" s="39"/>
      <c r="K8" s="39"/>
      <c r="L8" s="37"/>
      <c r="M8" s="37"/>
      <c r="N8" s="37"/>
      <c r="O8" s="37"/>
      <c r="P8" s="37"/>
      <c r="Q8" s="37"/>
    </row>
    <row r="9" ht="20.25" customHeight="1" spans="1:17">
      <c r="A9" s="31"/>
      <c r="B9" s="31" t="s">
        <v>360</v>
      </c>
      <c r="C9" s="31" t="str">
        <f>"A02052300"&amp;"  "&amp;"制冷空调设备"</f>
        <v>A02052300  制冷空调设备</v>
      </c>
      <c r="D9" s="38" t="s">
        <v>361</v>
      </c>
      <c r="E9" s="33">
        <v>50</v>
      </c>
      <c r="F9" s="37">
        <v>150000</v>
      </c>
      <c r="G9" s="37">
        <v>150000</v>
      </c>
      <c r="H9" s="39">
        <v>150000</v>
      </c>
      <c r="I9" s="39"/>
      <c r="J9" s="39"/>
      <c r="K9" s="39"/>
      <c r="L9" s="37"/>
      <c r="M9" s="37"/>
      <c r="N9" s="37"/>
      <c r="O9" s="37"/>
      <c r="P9" s="37"/>
      <c r="Q9" s="37"/>
    </row>
    <row r="10" ht="20.25" customHeight="1" spans="1:17">
      <c r="A10" s="31"/>
      <c r="B10" s="31" t="s">
        <v>362</v>
      </c>
      <c r="C10" s="31" t="str">
        <f>"A05010203"&amp;"  "&amp;"教学、实验用桌"</f>
        <v>A05010203  教学、实验用桌</v>
      </c>
      <c r="D10" s="38" t="s">
        <v>363</v>
      </c>
      <c r="E10" s="33">
        <v>500</v>
      </c>
      <c r="F10" s="37">
        <v>85000</v>
      </c>
      <c r="G10" s="37">
        <v>85000</v>
      </c>
      <c r="H10" s="39">
        <v>85000</v>
      </c>
      <c r="I10" s="39"/>
      <c r="J10" s="39"/>
      <c r="K10" s="39"/>
      <c r="L10" s="37"/>
      <c r="M10" s="37"/>
      <c r="N10" s="37"/>
      <c r="O10" s="37"/>
      <c r="P10" s="37"/>
      <c r="Q10" s="37"/>
    </row>
    <row r="11" ht="20.25" customHeight="1" spans="1:17">
      <c r="A11" s="31"/>
      <c r="B11" s="31" t="s">
        <v>364</v>
      </c>
      <c r="C11" s="31" t="str">
        <f>"A05010599"&amp;"  "&amp;"其他柜类"</f>
        <v>A05010599  其他柜类</v>
      </c>
      <c r="D11" s="38" t="s">
        <v>365</v>
      </c>
      <c r="E11" s="33">
        <v>2</v>
      </c>
      <c r="F11" s="37">
        <v>3600</v>
      </c>
      <c r="G11" s="37">
        <v>3600</v>
      </c>
      <c r="H11" s="39">
        <v>3600</v>
      </c>
      <c r="I11" s="39"/>
      <c r="J11" s="39"/>
      <c r="K11" s="39"/>
      <c r="L11" s="37"/>
      <c r="M11" s="37"/>
      <c r="N11" s="37"/>
      <c r="O11" s="37"/>
      <c r="P11" s="37"/>
      <c r="Q11" s="37"/>
    </row>
    <row r="12" ht="20.25" customHeight="1" spans="1:17">
      <c r="A12" s="31"/>
      <c r="B12" s="31" t="s">
        <v>366</v>
      </c>
      <c r="C12" s="31" t="str">
        <f>"A05040101"&amp;"  "&amp;"复印纸"</f>
        <v>A05040101  复印纸</v>
      </c>
      <c r="D12" s="38" t="s">
        <v>367</v>
      </c>
      <c r="E12" s="33">
        <v>150</v>
      </c>
      <c r="F12" s="37">
        <v>24000</v>
      </c>
      <c r="G12" s="37">
        <v>24000</v>
      </c>
      <c r="H12" s="39">
        <v>24000</v>
      </c>
      <c r="I12" s="39"/>
      <c r="J12" s="39"/>
      <c r="K12" s="39"/>
      <c r="L12" s="37"/>
      <c r="M12" s="37"/>
      <c r="N12" s="37"/>
      <c r="O12" s="37"/>
      <c r="P12" s="37"/>
      <c r="Q12" s="37"/>
    </row>
    <row r="13" ht="20.25" customHeight="1" spans="1:17">
      <c r="A13" s="31"/>
      <c r="B13" s="31" t="s">
        <v>368</v>
      </c>
      <c r="C13" s="31" t="str">
        <f>"A02010105"&amp;"  "&amp;"台式计算机"</f>
        <v>A02010105  台式计算机</v>
      </c>
      <c r="D13" s="38" t="s">
        <v>361</v>
      </c>
      <c r="E13" s="33">
        <v>10</v>
      </c>
      <c r="F13" s="37"/>
      <c r="G13" s="37">
        <v>40000</v>
      </c>
      <c r="H13" s="39">
        <v>40000</v>
      </c>
      <c r="I13" s="39"/>
      <c r="J13" s="39"/>
      <c r="K13" s="39"/>
      <c r="L13" s="37"/>
      <c r="M13" s="37"/>
      <c r="N13" s="37"/>
      <c r="O13" s="37"/>
      <c r="P13" s="37"/>
      <c r="Q13" s="37"/>
    </row>
    <row r="14" ht="20.25" customHeight="1" spans="1:17">
      <c r="A14" s="31"/>
      <c r="B14" s="31" t="s">
        <v>369</v>
      </c>
      <c r="C14" s="31" t="str">
        <f>"A02061801"&amp;"  "&amp;"电冰箱"</f>
        <v>A02061801  电冰箱</v>
      </c>
      <c r="D14" s="38" t="s">
        <v>361</v>
      </c>
      <c r="E14" s="33">
        <v>2</v>
      </c>
      <c r="F14" s="37">
        <v>12000</v>
      </c>
      <c r="G14" s="37">
        <v>12000</v>
      </c>
      <c r="H14" s="39">
        <v>12000</v>
      </c>
      <c r="I14" s="39"/>
      <c r="J14" s="39"/>
      <c r="K14" s="39"/>
      <c r="L14" s="37"/>
      <c r="M14" s="37"/>
      <c r="N14" s="37"/>
      <c r="O14" s="37"/>
      <c r="P14" s="37"/>
      <c r="Q14" s="37"/>
    </row>
    <row r="15" ht="20.25" customHeight="1" spans="1:17">
      <c r="A15" s="31"/>
      <c r="B15" s="31" t="s">
        <v>370</v>
      </c>
      <c r="C15" s="31" t="str">
        <f>"A05010304"&amp;"  "&amp;"教学、实验椅凳"</f>
        <v>A05010304  教学、实验椅凳</v>
      </c>
      <c r="D15" s="38" t="s">
        <v>363</v>
      </c>
      <c r="E15" s="33">
        <v>500</v>
      </c>
      <c r="F15" s="37">
        <v>30000</v>
      </c>
      <c r="G15" s="37">
        <v>30000</v>
      </c>
      <c r="H15" s="39">
        <v>30000</v>
      </c>
      <c r="I15" s="39"/>
      <c r="J15" s="39"/>
      <c r="K15" s="39"/>
      <c r="L15" s="37"/>
      <c r="M15" s="37"/>
      <c r="N15" s="37"/>
      <c r="O15" s="37"/>
      <c r="P15" s="37"/>
      <c r="Q15" s="37"/>
    </row>
    <row r="16" ht="20.25" customHeight="1" spans="1:17">
      <c r="A16" s="31"/>
      <c r="B16" s="31" t="s">
        <v>371</v>
      </c>
      <c r="C16" s="31" t="str">
        <f>"A02020800"&amp;"  "&amp;"触控一体机"</f>
        <v>A02020800  触控一体机</v>
      </c>
      <c r="D16" s="38" t="s">
        <v>361</v>
      </c>
      <c r="E16" s="33">
        <v>1</v>
      </c>
      <c r="F16" s="37">
        <v>8000</v>
      </c>
      <c r="G16" s="37">
        <v>8000</v>
      </c>
      <c r="H16" s="39">
        <v>8000</v>
      </c>
      <c r="I16" s="39"/>
      <c r="J16" s="39"/>
      <c r="K16" s="39"/>
      <c r="L16" s="37"/>
      <c r="M16" s="37"/>
      <c r="N16" s="37"/>
      <c r="O16" s="37"/>
      <c r="P16" s="37"/>
      <c r="Q16" s="37"/>
    </row>
    <row r="17" ht="20.25" customHeight="1" spans="1:17">
      <c r="A17" s="33" t="s">
        <v>32</v>
      </c>
      <c r="B17" s="33"/>
      <c r="C17" s="33"/>
      <c r="D17" s="38"/>
      <c r="E17" s="38"/>
      <c r="F17" s="37">
        <v>312600</v>
      </c>
      <c r="G17" s="37">
        <v>352600</v>
      </c>
      <c r="H17" s="37">
        <v>352600</v>
      </c>
      <c r="I17" s="37"/>
      <c r="J17" s="37"/>
      <c r="K17" s="37"/>
      <c r="L17" s="37"/>
      <c r="M17" s="37"/>
      <c r="N17" s="37"/>
      <c r="O17" s="37"/>
      <c r="P17" s="37"/>
      <c r="Q17" s="37"/>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7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D1" workbookViewId="0">
      <selection activeCell="K21" sqref="K21"/>
    </sheetView>
  </sheetViews>
  <sheetFormatPr defaultColWidth="8.85" defaultRowHeight="15" customHeight="1"/>
  <cols>
    <col min="1" max="1" width="9.875" customWidth="1"/>
    <col min="2" max="2" width="16.375" customWidth="1"/>
    <col min="3" max="3" width="18" customWidth="1"/>
    <col min="4" max="4" width="9.875" customWidth="1"/>
    <col min="5" max="5" width="12.125" customWidth="1"/>
    <col min="6" max="6" width="11.375" customWidth="1"/>
    <col min="7" max="7" width="15.125" customWidth="1"/>
    <col min="8" max="8" width="12.375" customWidth="1"/>
    <col min="9" max="9" width="7.375" customWidth="1"/>
    <col min="10" max="10" width="10.125" customWidth="1"/>
    <col min="11" max="11" width="12.25" customWidth="1"/>
    <col min="12" max="12" width="9.5" customWidth="1"/>
    <col min="13" max="13" width="12.75" customWidth="1"/>
    <col min="14" max="14" width="8.5" customWidth="1"/>
  </cols>
  <sheetData>
    <row r="1" customHeight="1" spans="1:14">
      <c r="A1" s="17"/>
      <c r="B1" s="17"/>
      <c r="C1" s="17"/>
      <c r="D1" s="17"/>
      <c r="E1" s="17"/>
      <c r="F1" s="17"/>
      <c r="G1" s="17"/>
      <c r="H1" s="17"/>
      <c r="I1" s="17"/>
      <c r="J1" s="17"/>
      <c r="K1" s="17"/>
      <c r="L1" s="17"/>
      <c r="M1" s="17"/>
      <c r="N1" s="17" t="s">
        <v>372</v>
      </c>
    </row>
    <row r="2" ht="45" customHeight="1" spans="1:14">
      <c r="A2" s="26" t="s">
        <v>373</v>
      </c>
      <c r="B2" s="26"/>
      <c r="C2" s="26"/>
      <c r="D2" s="26"/>
      <c r="E2" s="26"/>
      <c r="F2" s="26"/>
      <c r="G2" s="26"/>
      <c r="H2" s="26"/>
      <c r="I2" s="26"/>
      <c r="J2" s="26"/>
      <c r="K2" s="26"/>
      <c r="L2" s="26"/>
      <c r="M2" s="26"/>
      <c r="N2" s="26"/>
    </row>
    <row r="3" ht="20.25" customHeight="1" spans="1:14">
      <c r="A3" s="16" t="str">
        <f>"单位名称："&amp;"元江哈尼族彝族傣族自治县甘庄中心小学"</f>
        <v>单位名称：元江哈尼族彝族傣族自治县甘庄中心小学</v>
      </c>
      <c r="B3" s="16"/>
      <c r="C3" s="16"/>
      <c r="D3" s="16"/>
      <c r="E3" s="16"/>
      <c r="F3" s="16"/>
      <c r="G3" s="16"/>
      <c r="H3" s="16"/>
      <c r="I3" s="17"/>
      <c r="J3" s="17"/>
      <c r="K3" s="17"/>
      <c r="L3" s="17"/>
      <c r="M3" s="17"/>
      <c r="N3" s="17" t="s">
        <v>29</v>
      </c>
    </row>
    <row r="4" customFormat="1" ht="27.15" customHeight="1" spans="1:14">
      <c r="A4" s="19" t="s">
        <v>350</v>
      </c>
      <c r="B4" s="19" t="s">
        <v>374</v>
      </c>
      <c r="C4" s="19" t="s">
        <v>375</v>
      </c>
      <c r="D4" s="19" t="s">
        <v>142</v>
      </c>
      <c r="E4" s="19"/>
      <c r="F4" s="19"/>
      <c r="G4" s="19"/>
      <c r="H4" s="19"/>
      <c r="I4" s="19"/>
      <c r="J4" s="19"/>
      <c r="K4" s="19"/>
      <c r="L4" s="19"/>
      <c r="M4" s="19"/>
      <c r="N4" s="19"/>
    </row>
    <row r="5" customFormat="1" ht="23.4" customHeight="1" spans="1:14">
      <c r="A5" s="19" t="s">
        <v>356</v>
      </c>
      <c r="B5" s="19"/>
      <c r="C5" s="19" t="s">
        <v>376</v>
      </c>
      <c r="D5" s="19" t="s">
        <v>32</v>
      </c>
      <c r="E5" s="19" t="s">
        <v>35</v>
      </c>
      <c r="F5" s="19" t="s">
        <v>357</v>
      </c>
      <c r="G5" s="19" t="s">
        <v>358</v>
      </c>
      <c r="H5" s="19" t="s">
        <v>38</v>
      </c>
      <c r="I5" s="19" t="s">
        <v>359</v>
      </c>
      <c r="J5" s="19"/>
      <c r="K5" s="19"/>
      <c r="L5" s="19"/>
      <c r="M5" s="19"/>
      <c r="N5" s="19"/>
    </row>
    <row r="6" customFormat="1" ht="52" customHeight="1" spans="1:14">
      <c r="A6" s="19"/>
      <c r="B6" s="19"/>
      <c r="C6" s="19"/>
      <c r="D6" s="19"/>
      <c r="E6" s="19" t="s">
        <v>34</v>
      </c>
      <c r="F6" s="19"/>
      <c r="G6" s="19"/>
      <c r="H6" s="19"/>
      <c r="I6" s="19" t="s">
        <v>34</v>
      </c>
      <c r="J6" s="19" t="s">
        <v>41</v>
      </c>
      <c r="K6" s="19" t="s">
        <v>42</v>
      </c>
      <c r="L6" s="34" t="s">
        <v>43</v>
      </c>
      <c r="M6" s="34" t="s">
        <v>44</v>
      </c>
      <c r="N6" s="34" t="s">
        <v>45</v>
      </c>
    </row>
    <row r="7" ht="35" customHeight="1" spans="1:14">
      <c r="A7" s="34">
        <v>1</v>
      </c>
      <c r="B7" s="34">
        <v>2</v>
      </c>
      <c r="C7" s="34">
        <v>3</v>
      </c>
      <c r="D7" s="34">
        <v>4</v>
      </c>
      <c r="E7" s="34">
        <v>5</v>
      </c>
      <c r="F7" s="34">
        <v>6</v>
      </c>
      <c r="G7" s="34">
        <v>7</v>
      </c>
      <c r="H7" s="34">
        <v>8</v>
      </c>
      <c r="I7" s="34">
        <v>9</v>
      </c>
      <c r="J7" s="34">
        <v>10</v>
      </c>
      <c r="K7" s="34">
        <v>11</v>
      </c>
      <c r="L7" s="34">
        <v>12</v>
      </c>
      <c r="M7" s="34">
        <v>13</v>
      </c>
      <c r="N7" s="34">
        <v>14</v>
      </c>
    </row>
    <row r="8" ht="35" customHeight="1" spans="1:14">
      <c r="A8" s="30" t="s">
        <v>131</v>
      </c>
      <c r="B8" s="30" t="s">
        <v>131</v>
      </c>
      <c r="C8" s="30" t="s">
        <v>131</v>
      </c>
      <c r="D8" s="30"/>
      <c r="E8" s="30"/>
      <c r="F8" s="30"/>
      <c r="G8" s="30"/>
      <c r="H8" s="30"/>
      <c r="I8" s="30"/>
      <c r="J8" s="30"/>
      <c r="K8" s="30"/>
      <c r="L8" s="30"/>
      <c r="M8" s="30"/>
      <c r="N8" s="30"/>
    </row>
    <row r="10" customHeight="1" spans="4:4">
      <c r="D10" t="s">
        <v>377</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scale="73"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G21" sqref="G21"/>
    </sheetView>
  </sheetViews>
  <sheetFormatPr defaultColWidth="8.85" defaultRowHeight="15" customHeight="1"/>
  <cols>
    <col min="1" max="1" width="17.625" customWidth="1"/>
    <col min="2" max="2" width="6.25" customWidth="1"/>
    <col min="3" max="4" width="12.375" customWidth="1"/>
    <col min="5" max="7" width="9.875" customWidth="1"/>
    <col min="8" max="14" width="9.375" customWidth="1"/>
  </cols>
  <sheetData>
    <row r="1" ht="24.15" customHeight="1" spans="1:14">
      <c r="A1" s="16"/>
      <c r="B1" s="16"/>
      <c r="C1" s="16"/>
      <c r="D1" s="16"/>
      <c r="E1" s="16"/>
      <c r="F1" s="16"/>
      <c r="G1" s="16"/>
      <c r="H1" s="16"/>
      <c r="I1" s="16"/>
      <c r="J1" s="16"/>
      <c r="K1" s="16"/>
      <c r="L1" s="16"/>
      <c r="M1" s="16"/>
      <c r="N1" s="17" t="s">
        <v>378</v>
      </c>
    </row>
    <row r="2" ht="45.15" customHeight="1" spans="1:14">
      <c r="A2" s="26" t="s">
        <v>379</v>
      </c>
      <c r="B2" s="26"/>
      <c r="C2" s="26"/>
      <c r="D2" s="26"/>
      <c r="E2" s="26"/>
      <c r="F2" s="26"/>
      <c r="G2" s="26"/>
      <c r="H2" s="26"/>
      <c r="I2" s="26"/>
      <c r="J2" s="26"/>
      <c r="K2" s="26"/>
      <c r="L2" s="26"/>
      <c r="M2" s="26"/>
      <c r="N2" s="26"/>
    </row>
    <row r="3" ht="18.75" customHeight="1" spans="1:14">
      <c r="A3" s="16" t="str">
        <f>"单位名称："&amp;"元江哈尼族彝族傣族自治县甘庄中心小学"</f>
        <v>单位名称：元江哈尼族彝族傣族自治县甘庄中心小学</v>
      </c>
      <c r="B3" s="16"/>
      <c r="C3" s="16"/>
      <c r="D3" s="16"/>
      <c r="E3" s="16"/>
      <c r="F3" s="16"/>
      <c r="G3" s="16"/>
      <c r="H3" s="16"/>
      <c r="I3" s="16"/>
      <c r="J3" s="16"/>
      <c r="K3" s="16"/>
      <c r="L3" s="16"/>
      <c r="M3" s="16"/>
      <c r="N3" s="17" t="s">
        <v>29</v>
      </c>
    </row>
    <row r="4" ht="22.5" customHeight="1" spans="1:14">
      <c r="A4" s="32" t="s">
        <v>380</v>
      </c>
      <c r="B4" s="32" t="s">
        <v>142</v>
      </c>
      <c r="C4" s="32"/>
      <c r="D4" s="32"/>
      <c r="E4" s="32" t="s">
        <v>381</v>
      </c>
      <c r="F4" s="32"/>
      <c r="G4" s="32"/>
      <c r="H4" s="32"/>
      <c r="I4" s="32"/>
      <c r="J4" s="32"/>
      <c r="K4" s="32"/>
      <c r="L4" s="32"/>
      <c r="M4" s="32"/>
      <c r="N4" s="32"/>
    </row>
    <row r="5" ht="27" customHeight="1" spans="1:14">
      <c r="A5" s="32"/>
      <c r="B5" s="32" t="s">
        <v>32</v>
      </c>
      <c r="C5" s="32" t="s">
        <v>35</v>
      </c>
      <c r="D5" s="32" t="s">
        <v>357</v>
      </c>
      <c r="E5" s="8" t="s">
        <v>382</v>
      </c>
      <c r="F5" s="8" t="s">
        <v>383</v>
      </c>
      <c r="G5" s="8" t="s">
        <v>384</v>
      </c>
      <c r="H5" s="8" t="s">
        <v>385</v>
      </c>
      <c r="I5" s="8" t="s">
        <v>386</v>
      </c>
      <c r="J5" s="8" t="s">
        <v>387</v>
      </c>
      <c r="K5" s="8" t="s">
        <v>388</v>
      </c>
      <c r="L5" s="8" t="s">
        <v>389</v>
      </c>
      <c r="M5" s="8" t="s">
        <v>390</v>
      </c>
      <c r="N5" s="8" t="s">
        <v>391</v>
      </c>
    </row>
    <row r="6" ht="18.75" customHeight="1" spans="1:14">
      <c r="A6" s="32" t="s">
        <v>46</v>
      </c>
      <c r="B6" s="32" t="s">
        <v>47</v>
      </c>
      <c r="C6" s="32" t="s">
        <v>48</v>
      </c>
      <c r="D6" s="32" t="s">
        <v>49</v>
      </c>
      <c r="E6" s="32" t="s">
        <v>50</v>
      </c>
      <c r="F6" s="32" t="s">
        <v>51</v>
      </c>
      <c r="G6" s="32" t="s">
        <v>52</v>
      </c>
      <c r="H6" s="32" t="s">
        <v>53</v>
      </c>
      <c r="I6" s="32" t="s">
        <v>54</v>
      </c>
      <c r="J6" s="32" t="s">
        <v>70</v>
      </c>
      <c r="K6" s="32" t="s">
        <v>392</v>
      </c>
      <c r="L6" s="32" t="s">
        <v>287</v>
      </c>
      <c r="M6" s="32" t="s">
        <v>393</v>
      </c>
      <c r="N6" s="32" t="s">
        <v>394</v>
      </c>
    </row>
    <row r="7" ht="18.75" customHeight="1" spans="1:14">
      <c r="A7" s="31"/>
      <c r="B7" s="31"/>
      <c r="C7" s="31"/>
      <c r="D7" s="31"/>
      <c r="E7" s="31"/>
      <c r="F7" s="31"/>
      <c r="G7" s="31"/>
      <c r="H7" s="31"/>
      <c r="I7" s="31"/>
      <c r="J7" s="31"/>
      <c r="K7" s="31"/>
      <c r="L7" s="31"/>
      <c r="M7" s="31"/>
      <c r="N7" s="31"/>
    </row>
    <row r="8" ht="18.75" customHeight="1" spans="1:14">
      <c r="A8" s="33" t="s">
        <v>32</v>
      </c>
      <c r="B8" s="31"/>
      <c r="C8" s="31"/>
      <c r="D8" s="31"/>
      <c r="E8" s="31"/>
      <c r="F8" s="31"/>
      <c r="G8" s="31"/>
      <c r="H8" s="31"/>
      <c r="I8" s="31"/>
      <c r="J8" s="31"/>
      <c r="K8" s="31"/>
      <c r="L8" s="31"/>
      <c r="M8" s="31"/>
      <c r="N8" s="31"/>
    </row>
    <row r="10" customHeight="1" spans="1:1">
      <c r="A10" t="s">
        <v>395</v>
      </c>
    </row>
  </sheetData>
  <mergeCells count="5">
    <mergeCell ref="A2:N2"/>
    <mergeCell ref="A3:C3"/>
    <mergeCell ref="B4:D4"/>
    <mergeCell ref="E4:N4"/>
    <mergeCell ref="A4:A5"/>
  </mergeCells>
  <pageMargins left="0.75" right="0.75" top="1" bottom="1" header="0.5" footer="0.5"/>
  <pageSetup paperSize="1"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G22" sqref="G22"/>
    </sheetView>
  </sheetViews>
  <sheetFormatPr defaultColWidth="8.85" defaultRowHeight="15" customHeight="1"/>
  <cols>
    <col min="1" max="1" width="19.5" customWidth="1"/>
    <col min="2" max="2" width="17.5" customWidth="1"/>
    <col min="3" max="10" width="10" customWidth="1"/>
  </cols>
  <sheetData>
    <row r="1" ht="18.75" customHeight="1" spans="1:10">
      <c r="A1" s="16"/>
      <c r="B1" s="16"/>
      <c r="C1" s="16"/>
      <c r="D1" s="16"/>
      <c r="E1" s="16"/>
      <c r="F1" s="16"/>
      <c r="G1" s="16"/>
      <c r="H1" s="16"/>
      <c r="I1" s="16"/>
      <c r="J1" s="17" t="s">
        <v>396</v>
      </c>
    </row>
    <row r="2" ht="52.05" customHeight="1" spans="1:10">
      <c r="A2" s="26" t="s">
        <v>397</v>
      </c>
      <c r="B2" s="27"/>
      <c r="C2" s="27"/>
      <c r="D2" s="27"/>
      <c r="E2" s="27"/>
      <c r="F2" s="27"/>
      <c r="G2" s="27"/>
      <c r="H2" s="27"/>
      <c r="I2" s="27"/>
      <c r="J2" s="27"/>
    </row>
    <row r="3" ht="25" customHeight="1" spans="1:10">
      <c r="A3" s="16" t="str">
        <f>"单位名称："&amp;"元江哈尼族彝族傣族自治县甘庄中心小学"</f>
        <v>单位名称：元江哈尼族彝族傣族自治县甘庄中心小学</v>
      </c>
      <c r="B3" s="16"/>
      <c r="C3" s="16"/>
      <c r="D3" s="28"/>
      <c r="E3" s="28"/>
      <c r="F3" s="28"/>
      <c r="G3" s="28"/>
      <c r="H3" s="28"/>
      <c r="I3" s="28"/>
      <c r="J3" s="28"/>
    </row>
    <row r="4" ht="33" customHeight="1" spans="1:10">
      <c r="A4" s="29" t="s">
        <v>241</v>
      </c>
      <c r="B4" s="29" t="s">
        <v>242</v>
      </c>
      <c r="C4" s="29" t="s">
        <v>243</v>
      </c>
      <c r="D4" s="29" t="s">
        <v>244</v>
      </c>
      <c r="E4" s="29" t="s">
        <v>245</v>
      </c>
      <c r="F4" s="29" t="s">
        <v>246</v>
      </c>
      <c r="G4" s="29" t="s">
        <v>247</v>
      </c>
      <c r="H4" s="29" t="s">
        <v>248</v>
      </c>
      <c r="I4" s="29" t="s">
        <v>249</v>
      </c>
      <c r="J4" s="29" t="s">
        <v>250</v>
      </c>
    </row>
    <row r="5" ht="33" customHeight="1" spans="1:10">
      <c r="A5" s="29" t="s">
        <v>46</v>
      </c>
      <c r="B5" s="29" t="s">
        <v>47</v>
      </c>
      <c r="C5" s="29" t="s">
        <v>48</v>
      </c>
      <c r="D5" s="29" t="s">
        <v>49</v>
      </c>
      <c r="E5" s="29" t="s">
        <v>50</v>
      </c>
      <c r="F5" s="29" t="s">
        <v>51</v>
      </c>
      <c r="G5" s="29" t="s">
        <v>52</v>
      </c>
      <c r="H5" s="29" t="s">
        <v>53</v>
      </c>
      <c r="I5" s="29" t="s">
        <v>54</v>
      </c>
      <c r="J5" s="29" t="s">
        <v>70</v>
      </c>
    </row>
    <row r="6" ht="21" customHeight="1" spans="1:10">
      <c r="A6" s="30"/>
      <c r="B6" s="30"/>
      <c r="C6" s="30"/>
      <c r="D6" s="30"/>
      <c r="E6" s="30"/>
      <c r="F6" s="30"/>
      <c r="G6" s="30"/>
      <c r="H6" s="30"/>
      <c r="I6" s="30"/>
      <c r="J6" s="30"/>
    </row>
    <row r="7" ht="18.75" customHeight="1" spans="1:10">
      <c r="A7" s="31"/>
      <c r="B7" s="31"/>
      <c r="C7" s="31"/>
      <c r="D7" s="31"/>
      <c r="E7" s="31"/>
      <c r="F7" s="31"/>
      <c r="G7" s="31"/>
      <c r="H7" s="31"/>
      <c r="I7" s="31"/>
      <c r="J7" s="31"/>
    </row>
    <row r="9" customHeight="1" spans="1:1">
      <c r="A9" t="s">
        <v>398</v>
      </c>
    </row>
  </sheetData>
  <mergeCells count="2">
    <mergeCell ref="A2:J2"/>
    <mergeCell ref="A3:C3"/>
  </mergeCells>
  <pageMargins left="0.75"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
  <sheetViews>
    <sheetView showZeros="0" workbookViewId="0">
      <selection activeCell="D15" sqref="D15"/>
    </sheetView>
  </sheetViews>
  <sheetFormatPr defaultColWidth="8.85" defaultRowHeight="15" customHeight="1" outlineLevelCol="7"/>
  <cols>
    <col min="1" max="1" width="20.25" customWidth="1"/>
    <col min="2" max="2" width="12.625" customWidth="1"/>
    <col min="3" max="3" width="26.375" customWidth="1"/>
    <col min="4" max="4" width="14.875" customWidth="1"/>
    <col min="5" max="5" width="11.125" customWidth="1"/>
    <col min="6" max="6" width="9.75" customWidth="1"/>
    <col min="7" max="8" width="12.5" customWidth="1"/>
  </cols>
  <sheetData>
    <row r="1" ht="18.75" customHeight="1" spans="1:8">
      <c r="A1" s="16"/>
      <c r="B1" s="16"/>
      <c r="C1" s="16"/>
      <c r="D1" s="16"/>
      <c r="E1" s="16"/>
      <c r="F1" s="16"/>
      <c r="G1" s="16"/>
      <c r="H1" s="17" t="s">
        <v>399</v>
      </c>
    </row>
    <row r="2" ht="41.4" customHeight="1" spans="1:8">
      <c r="A2" s="18" t="s">
        <v>400</v>
      </c>
      <c r="B2" s="18"/>
      <c r="C2" s="18"/>
      <c r="D2" s="18"/>
      <c r="E2" s="18"/>
      <c r="F2" s="18"/>
      <c r="G2" s="18"/>
      <c r="H2" s="18"/>
    </row>
    <row r="3" ht="18.75" customHeight="1" spans="1:8">
      <c r="A3" s="16" t="str">
        <f>"单位名称："&amp;"元江哈尼族彝族傣族自治县甘庄中心小学"</f>
        <v>单位名称：元江哈尼族彝族傣族自治县甘庄中心小学</v>
      </c>
      <c r="B3" s="16"/>
      <c r="C3" s="16"/>
      <c r="D3" s="16"/>
      <c r="E3" s="16"/>
      <c r="F3" s="16"/>
      <c r="G3" s="16"/>
      <c r="H3" s="16"/>
    </row>
    <row r="4" s="1" customFormat="1" ht="18.75" customHeight="1" spans="1:8">
      <c r="A4" s="19" t="s">
        <v>135</v>
      </c>
      <c r="B4" s="19" t="s">
        <v>401</v>
      </c>
      <c r="C4" s="19" t="s">
        <v>402</v>
      </c>
      <c r="D4" s="19" t="s">
        <v>403</v>
      </c>
      <c r="E4" s="19" t="s">
        <v>353</v>
      </c>
      <c r="F4" s="19" t="s">
        <v>404</v>
      </c>
      <c r="G4" s="19"/>
      <c r="H4" s="19"/>
    </row>
    <row r="5" s="1" customFormat="1" ht="18.75" customHeight="1" spans="1:8">
      <c r="A5" s="19"/>
      <c r="B5" s="19"/>
      <c r="C5" s="19"/>
      <c r="D5" s="19"/>
      <c r="E5" s="19"/>
      <c r="F5" s="19" t="s">
        <v>354</v>
      </c>
      <c r="G5" s="19" t="s">
        <v>405</v>
      </c>
      <c r="H5" s="19" t="s">
        <v>406</v>
      </c>
    </row>
    <row r="6" s="1" customFormat="1" ht="18.75" customHeight="1" spans="1:8">
      <c r="A6" s="19" t="s">
        <v>46</v>
      </c>
      <c r="B6" s="19" t="s">
        <v>47</v>
      </c>
      <c r="C6" s="19" t="s">
        <v>48</v>
      </c>
      <c r="D6" s="19" t="s">
        <v>49</v>
      </c>
      <c r="E6" s="19" t="s">
        <v>50</v>
      </c>
      <c r="F6" s="19" t="s">
        <v>51</v>
      </c>
      <c r="G6" s="19" t="s">
        <v>52</v>
      </c>
      <c r="H6" s="19" t="s">
        <v>53</v>
      </c>
    </row>
    <row r="7" s="15" customFormat="1" ht="30" customHeight="1" spans="1:8">
      <c r="A7" s="20" t="s">
        <v>407</v>
      </c>
      <c r="B7" s="21" t="s">
        <v>408</v>
      </c>
      <c r="C7" s="22" t="s">
        <v>409</v>
      </c>
      <c r="D7" s="22" t="s">
        <v>360</v>
      </c>
      <c r="E7" s="23" t="s">
        <v>361</v>
      </c>
      <c r="F7" s="24">
        <v>50</v>
      </c>
      <c r="G7" s="25">
        <v>3000</v>
      </c>
      <c r="H7" s="25">
        <f t="shared" ref="H7:H13" si="0">F7*G7</f>
        <v>150000</v>
      </c>
    </row>
    <row r="8" s="15" customFormat="1" ht="30" customHeight="1" spans="1:8">
      <c r="A8" s="20" t="s">
        <v>407</v>
      </c>
      <c r="B8" s="22" t="s">
        <v>410</v>
      </c>
      <c r="C8" s="22" t="s">
        <v>411</v>
      </c>
      <c r="D8" s="22" t="s">
        <v>362</v>
      </c>
      <c r="E8" s="23" t="s">
        <v>363</v>
      </c>
      <c r="F8" s="24">
        <v>500</v>
      </c>
      <c r="G8" s="25">
        <v>170</v>
      </c>
      <c r="H8" s="25">
        <f t="shared" si="0"/>
        <v>85000</v>
      </c>
    </row>
    <row r="9" s="15" customFormat="1" ht="30" customHeight="1" spans="1:8">
      <c r="A9" s="20" t="s">
        <v>407</v>
      </c>
      <c r="B9" s="22" t="s">
        <v>410</v>
      </c>
      <c r="C9" s="22" t="s">
        <v>412</v>
      </c>
      <c r="D9" s="22" t="s">
        <v>364</v>
      </c>
      <c r="E9" s="23" t="s">
        <v>361</v>
      </c>
      <c r="F9" s="24">
        <v>2</v>
      </c>
      <c r="G9" s="25">
        <v>1800</v>
      </c>
      <c r="H9" s="25">
        <f t="shared" si="0"/>
        <v>3600</v>
      </c>
    </row>
    <row r="10" s="15" customFormat="1" ht="30" customHeight="1" spans="1:8">
      <c r="A10" s="20" t="s">
        <v>407</v>
      </c>
      <c r="B10" s="21" t="s">
        <v>408</v>
      </c>
      <c r="C10" s="22" t="s">
        <v>413</v>
      </c>
      <c r="D10" s="22" t="s">
        <v>368</v>
      </c>
      <c r="E10" s="23" t="s">
        <v>361</v>
      </c>
      <c r="F10" s="24">
        <v>10</v>
      </c>
      <c r="G10" s="25">
        <v>4000</v>
      </c>
      <c r="H10" s="25">
        <f t="shared" si="0"/>
        <v>40000</v>
      </c>
    </row>
    <row r="11" s="15" customFormat="1" ht="30" customHeight="1" spans="1:8">
      <c r="A11" s="20" t="s">
        <v>407</v>
      </c>
      <c r="B11" s="21" t="s">
        <v>408</v>
      </c>
      <c r="C11" s="22" t="s">
        <v>414</v>
      </c>
      <c r="D11" s="22" t="s">
        <v>369</v>
      </c>
      <c r="E11" s="23" t="s">
        <v>361</v>
      </c>
      <c r="F11" s="24">
        <v>2</v>
      </c>
      <c r="G11" s="25">
        <v>6000</v>
      </c>
      <c r="H11" s="25">
        <f t="shared" si="0"/>
        <v>12000</v>
      </c>
    </row>
    <row r="12" s="15" customFormat="1" ht="30" customHeight="1" spans="1:8">
      <c r="A12" s="20" t="s">
        <v>407</v>
      </c>
      <c r="B12" s="22" t="s">
        <v>410</v>
      </c>
      <c r="C12" s="22" t="s">
        <v>415</v>
      </c>
      <c r="D12" s="22" t="s">
        <v>370</v>
      </c>
      <c r="E12" s="23" t="s">
        <v>363</v>
      </c>
      <c r="F12" s="24">
        <v>500</v>
      </c>
      <c r="G12" s="25">
        <v>60</v>
      </c>
      <c r="H12" s="25">
        <f t="shared" si="0"/>
        <v>30000</v>
      </c>
    </row>
    <row r="13" s="15" customFormat="1" ht="30" customHeight="1" spans="1:8">
      <c r="A13" s="20" t="s">
        <v>407</v>
      </c>
      <c r="B13" s="21" t="s">
        <v>408</v>
      </c>
      <c r="C13" s="22" t="s">
        <v>416</v>
      </c>
      <c r="D13" s="22" t="s">
        <v>371</v>
      </c>
      <c r="E13" s="23" t="s">
        <v>361</v>
      </c>
      <c r="F13" s="24">
        <v>1</v>
      </c>
      <c r="G13" s="25">
        <v>8000</v>
      </c>
      <c r="H13" s="25">
        <f t="shared" si="0"/>
        <v>8000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F20" sqref="F20"/>
    </sheetView>
  </sheetViews>
  <sheetFormatPr defaultColWidth="8.85" defaultRowHeight="15" customHeight="1"/>
  <cols>
    <col min="1" max="3" width="10.25" customWidth="1"/>
    <col min="4" max="7" width="15.125" customWidth="1"/>
    <col min="8" max="11" width="14.2833333333333" customWidth="1"/>
  </cols>
  <sheetData>
    <row r="1" ht="18.75" customHeight="1" spans="1:11">
      <c r="A1" s="2"/>
      <c r="B1" s="2"/>
      <c r="C1" s="2"/>
      <c r="D1" s="2"/>
      <c r="E1" s="2"/>
      <c r="F1" s="2"/>
      <c r="G1" s="2"/>
      <c r="H1" s="3"/>
      <c r="I1" s="3"/>
      <c r="J1" s="3"/>
      <c r="K1" s="3" t="s">
        <v>417</v>
      </c>
    </row>
    <row r="2" ht="45" customHeight="1" spans="1:11">
      <c r="A2" s="13" t="s">
        <v>418</v>
      </c>
      <c r="B2" s="13"/>
      <c r="C2" s="13"/>
      <c r="D2" s="13"/>
      <c r="E2" s="13"/>
      <c r="F2" s="13"/>
      <c r="G2" s="13"/>
      <c r="H2" s="13"/>
      <c r="I2" s="13"/>
      <c r="J2" s="13"/>
      <c r="K2" s="13"/>
    </row>
    <row r="3" ht="18.75" customHeight="1" spans="1:11">
      <c r="A3" s="5" t="str">
        <f>"单位名称："&amp;"元江哈尼族彝族傣族自治县甘庄中心小学"</f>
        <v>单位名称：元江哈尼族彝族傣族自治县甘庄中心小学</v>
      </c>
      <c r="B3" s="5"/>
      <c r="C3" s="5"/>
      <c r="D3" s="5"/>
      <c r="E3" s="5"/>
      <c r="F3" s="5"/>
      <c r="G3" s="5"/>
      <c r="H3" s="6"/>
      <c r="I3" s="6"/>
      <c r="J3" s="6"/>
      <c r="K3" s="6" t="s">
        <v>29</v>
      </c>
    </row>
    <row r="4" ht="18.75" customHeight="1" spans="1:11">
      <c r="A4" s="7" t="s">
        <v>201</v>
      </c>
      <c r="B4" s="7" t="s">
        <v>137</v>
      </c>
      <c r="C4" s="7" t="s">
        <v>202</v>
      </c>
      <c r="D4" s="7" t="s">
        <v>138</v>
      </c>
      <c r="E4" s="7" t="s">
        <v>139</v>
      </c>
      <c r="F4" s="7" t="s">
        <v>203</v>
      </c>
      <c r="G4" s="7" t="s">
        <v>141</v>
      </c>
      <c r="H4" s="7" t="s">
        <v>32</v>
      </c>
      <c r="I4" s="7" t="s">
        <v>419</v>
      </c>
      <c r="J4" s="7"/>
      <c r="K4" s="7"/>
    </row>
    <row r="5" ht="18.75" customHeight="1" spans="1:11">
      <c r="A5" s="7"/>
      <c r="B5" s="7"/>
      <c r="C5" s="7"/>
      <c r="D5" s="7"/>
      <c r="E5" s="7"/>
      <c r="F5" s="7"/>
      <c r="G5" s="7"/>
      <c r="H5" s="7"/>
      <c r="I5" s="7" t="s">
        <v>35</v>
      </c>
      <c r="J5" s="7" t="s">
        <v>36</v>
      </c>
      <c r="K5" s="7" t="s">
        <v>37</v>
      </c>
    </row>
    <row r="6" ht="22.65" customHeight="1" spans="1:11">
      <c r="A6" s="7"/>
      <c r="B6" s="7"/>
      <c r="C6" s="7"/>
      <c r="D6" s="7"/>
      <c r="E6" s="7"/>
      <c r="F6" s="7"/>
      <c r="G6" s="7"/>
      <c r="H6" s="7"/>
      <c r="I6" s="7"/>
      <c r="J6" s="7"/>
      <c r="K6" s="7"/>
    </row>
    <row r="7" ht="18.75" customHeight="1" spans="1:11">
      <c r="A7" s="8" t="s">
        <v>46</v>
      </c>
      <c r="B7" s="8">
        <v>2</v>
      </c>
      <c r="C7" s="8">
        <v>3</v>
      </c>
      <c r="D7" s="8">
        <v>4</v>
      </c>
      <c r="E7" s="8">
        <v>5</v>
      </c>
      <c r="F7" s="8">
        <v>6</v>
      </c>
      <c r="G7" s="8">
        <v>7</v>
      </c>
      <c r="H7" s="8">
        <v>8</v>
      </c>
      <c r="I7" s="8">
        <v>9</v>
      </c>
      <c r="J7" s="8">
        <v>10</v>
      </c>
      <c r="K7" s="8">
        <v>11</v>
      </c>
    </row>
    <row r="8" ht="24" customHeight="1" spans="1:11">
      <c r="A8" s="14" t="s">
        <v>131</v>
      </c>
      <c r="B8" s="14" t="s">
        <v>131</v>
      </c>
      <c r="C8" s="14" t="s">
        <v>131</v>
      </c>
      <c r="D8" s="14" t="s">
        <v>131</v>
      </c>
      <c r="E8" s="14" t="s">
        <v>131</v>
      </c>
      <c r="F8" s="14" t="s">
        <v>131</v>
      </c>
      <c r="G8" s="14" t="s">
        <v>131</v>
      </c>
      <c r="H8" s="14" t="s">
        <v>131</v>
      </c>
      <c r="I8" s="14" t="s">
        <v>131</v>
      </c>
      <c r="J8" s="14" t="s">
        <v>131</v>
      </c>
      <c r="K8" s="14" t="s">
        <v>131</v>
      </c>
    </row>
    <row r="10" customHeight="1" spans="1:1">
      <c r="A10" t="s">
        <v>420</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8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C13" sqref="C13"/>
    </sheetView>
  </sheetViews>
  <sheetFormatPr defaultColWidth="8.85" defaultRowHeight="15" customHeight="1" outlineLevelCol="6"/>
  <cols>
    <col min="1" max="1" width="30.75" customWidth="1"/>
    <col min="2" max="2" width="14.75" customWidth="1"/>
    <col min="3" max="3" width="35.7083333333333" customWidth="1"/>
    <col min="4" max="4" width="21.425" customWidth="1"/>
    <col min="5" max="7" width="17.1416666666667" customWidth="1"/>
  </cols>
  <sheetData>
    <row r="1" ht="18.75" customHeight="1" spans="1:7">
      <c r="A1" s="2"/>
      <c r="B1" s="2"/>
      <c r="C1" s="2"/>
      <c r="D1" s="2"/>
      <c r="E1" s="3"/>
      <c r="F1" s="3"/>
      <c r="G1" s="3" t="s">
        <v>421</v>
      </c>
    </row>
    <row r="2" ht="45" customHeight="1" spans="1:7">
      <c r="A2" s="4" t="s">
        <v>422</v>
      </c>
      <c r="B2" s="4"/>
      <c r="C2" s="4"/>
      <c r="D2" s="4"/>
      <c r="E2" s="4"/>
      <c r="F2" s="4"/>
      <c r="G2" s="4"/>
    </row>
    <row r="3" ht="24.15" customHeight="1" spans="1:7">
      <c r="A3" s="5" t="str">
        <f>"单位名称："&amp;"元江哈尼族彝族傣族自治县甘庄中心小学"</f>
        <v>单位名称：元江哈尼族彝族傣族自治县甘庄中心小学</v>
      </c>
      <c r="B3" s="5"/>
      <c r="C3" s="5"/>
      <c r="D3" s="5"/>
      <c r="E3" s="6"/>
      <c r="F3" s="6"/>
      <c r="G3" s="6" t="s">
        <v>29</v>
      </c>
    </row>
    <row r="4" s="1" customFormat="1" ht="18.75" customHeight="1" spans="1:7">
      <c r="A4" s="7" t="s">
        <v>202</v>
      </c>
      <c r="B4" s="7" t="s">
        <v>201</v>
      </c>
      <c r="C4" s="7" t="s">
        <v>137</v>
      </c>
      <c r="D4" s="7" t="s">
        <v>423</v>
      </c>
      <c r="E4" s="7" t="s">
        <v>35</v>
      </c>
      <c r="F4" s="7"/>
      <c r="G4" s="7"/>
    </row>
    <row r="5" s="1" customFormat="1" ht="18.75" customHeight="1" spans="1:7">
      <c r="A5" s="7"/>
      <c r="B5" s="7"/>
      <c r="C5" s="7"/>
      <c r="D5" s="7"/>
      <c r="E5" s="7">
        <v>2025</v>
      </c>
      <c r="F5" s="7">
        <v>2026</v>
      </c>
      <c r="G5" s="7">
        <v>2027</v>
      </c>
    </row>
    <row r="6" s="1" customFormat="1" ht="22.65" customHeight="1" spans="1:7">
      <c r="A6" s="7"/>
      <c r="B6" s="7"/>
      <c r="C6" s="7"/>
      <c r="D6" s="7"/>
      <c r="E6" s="7"/>
      <c r="F6" s="7"/>
      <c r="G6" s="7"/>
    </row>
    <row r="7" s="1" customFormat="1" ht="18.75" customHeight="1" spans="1:7">
      <c r="A7" s="8" t="s">
        <v>46</v>
      </c>
      <c r="B7" s="8">
        <v>2</v>
      </c>
      <c r="C7" s="8">
        <v>3</v>
      </c>
      <c r="D7" s="8">
        <v>4</v>
      </c>
      <c r="E7" s="8">
        <v>5</v>
      </c>
      <c r="F7" s="8">
        <v>6</v>
      </c>
      <c r="G7" s="8">
        <v>7</v>
      </c>
    </row>
    <row r="8" s="1" customFormat="1" ht="29" customHeight="1" spans="1:7">
      <c r="A8" s="9" t="s">
        <v>56</v>
      </c>
      <c r="B8" s="9" t="s">
        <v>207</v>
      </c>
      <c r="C8" s="10" t="s">
        <v>206</v>
      </c>
      <c r="D8" s="9" t="s">
        <v>424</v>
      </c>
      <c r="E8" s="11">
        <v>255092.1</v>
      </c>
      <c r="F8" s="11">
        <v>252720.81</v>
      </c>
      <c r="G8" s="11"/>
    </row>
    <row r="9" s="1" customFormat="1" ht="29" customHeight="1" spans="1:7">
      <c r="A9" s="9" t="s">
        <v>56</v>
      </c>
      <c r="B9" s="9" t="s">
        <v>212</v>
      </c>
      <c r="C9" s="10" t="s">
        <v>211</v>
      </c>
      <c r="D9" s="9" t="s">
        <v>424</v>
      </c>
      <c r="E9" s="11"/>
      <c r="F9" s="11">
        <v>1429800</v>
      </c>
      <c r="G9" s="11">
        <v>1429800</v>
      </c>
    </row>
    <row r="10" s="1" customFormat="1" ht="29" customHeight="1" spans="1:7">
      <c r="A10" s="9" t="s">
        <v>56</v>
      </c>
      <c r="B10" s="9" t="s">
        <v>212</v>
      </c>
      <c r="C10" s="10" t="s">
        <v>227</v>
      </c>
      <c r="D10" s="9" t="s">
        <v>424</v>
      </c>
      <c r="E10" s="11">
        <v>1583534</v>
      </c>
      <c r="F10" s="11"/>
      <c r="G10" s="11"/>
    </row>
    <row r="11" s="1" customFormat="1" ht="29" customHeight="1" spans="1:7">
      <c r="A11" s="9" t="s">
        <v>56</v>
      </c>
      <c r="B11" s="9" t="s">
        <v>207</v>
      </c>
      <c r="C11" s="10" t="s">
        <v>229</v>
      </c>
      <c r="D11" s="9" t="s">
        <v>424</v>
      </c>
      <c r="E11" s="11">
        <v>1447.2</v>
      </c>
      <c r="F11" s="11">
        <v>1500</v>
      </c>
      <c r="G11" s="11"/>
    </row>
    <row r="12" s="1" customFormat="1" ht="29" customHeight="1" spans="1:7">
      <c r="A12" s="9" t="s">
        <v>56</v>
      </c>
      <c r="B12" s="9" t="s">
        <v>207</v>
      </c>
      <c r="C12" s="10" t="s">
        <v>231</v>
      </c>
      <c r="D12" s="9" t="s">
        <v>424</v>
      </c>
      <c r="E12" s="11">
        <v>262400</v>
      </c>
      <c r="F12" s="11">
        <v>400000</v>
      </c>
      <c r="G12" s="11"/>
    </row>
    <row r="13" s="1" customFormat="1" ht="29" customHeight="1" spans="1:7">
      <c r="A13" s="9" t="s">
        <v>56</v>
      </c>
      <c r="B13" s="9" t="s">
        <v>207</v>
      </c>
      <c r="C13" s="10" t="s">
        <v>233</v>
      </c>
      <c r="D13" s="9" t="s">
        <v>424</v>
      </c>
      <c r="E13" s="11">
        <v>261713</v>
      </c>
      <c r="F13" s="11">
        <v>30000</v>
      </c>
      <c r="G13" s="11"/>
    </row>
    <row r="14" s="1" customFormat="1" ht="29" customHeight="1" spans="1:7">
      <c r="A14" s="9" t="s">
        <v>56</v>
      </c>
      <c r="B14" s="9" t="s">
        <v>207</v>
      </c>
      <c r="C14" s="10" t="s">
        <v>237</v>
      </c>
      <c r="D14" s="9" t="s">
        <v>424</v>
      </c>
      <c r="E14" s="11">
        <v>102312</v>
      </c>
      <c r="F14" s="11">
        <v>106992</v>
      </c>
      <c r="G14" s="11"/>
    </row>
    <row r="15" s="1" customFormat="1" ht="29" customHeight="1" spans="1:7">
      <c r="A15" s="12" t="s">
        <v>32</v>
      </c>
      <c r="B15" s="12"/>
      <c r="C15" s="12"/>
      <c r="D15" s="12"/>
      <c r="E15" s="11">
        <v>2466498.3</v>
      </c>
      <c r="F15" s="11">
        <v>2221012.81</v>
      </c>
      <c r="G15" s="11">
        <v>1429800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scale="76"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26" sqref="D26"/>
    </sheetView>
  </sheetViews>
  <sheetFormatPr defaultColWidth="8.85" defaultRowHeight="15" customHeight="1"/>
  <cols>
    <col min="1" max="1" width="14.625" customWidth="1"/>
    <col min="2" max="2" width="28.125" customWidth="1"/>
    <col min="3" max="4" width="12.875" customWidth="1"/>
    <col min="5" max="8" width="11.875" customWidth="1"/>
    <col min="9" max="9" width="12.375" customWidth="1"/>
    <col min="10" max="10" width="10.25" customWidth="1"/>
    <col min="11" max="11" width="15.875" customWidth="1"/>
    <col min="12" max="12" width="14.125" customWidth="1"/>
    <col min="13" max="13" width="15.375" customWidth="1"/>
    <col min="14" max="14" width="12.125" customWidth="1"/>
    <col min="15" max="15" width="7.25" customWidth="1"/>
    <col min="16" max="19" width="9.125" customWidth="1"/>
  </cols>
  <sheetData>
    <row r="1" ht="18.75" customHeight="1" spans="1:19">
      <c r="A1" s="2"/>
      <c r="B1" s="2"/>
      <c r="C1" s="2"/>
      <c r="D1" s="2"/>
      <c r="E1" s="2"/>
      <c r="F1" s="2"/>
      <c r="G1" s="2"/>
      <c r="H1" s="2"/>
      <c r="I1" s="3"/>
      <c r="J1" s="3"/>
      <c r="K1" s="3"/>
      <c r="L1" s="3"/>
      <c r="M1" s="3"/>
      <c r="N1" s="3"/>
      <c r="O1" s="3"/>
      <c r="P1" s="3"/>
      <c r="Q1" s="3"/>
      <c r="R1" s="3"/>
      <c r="S1" s="3" t="s">
        <v>27</v>
      </c>
    </row>
    <row r="2" ht="37.5" customHeight="1" spans="1:19">
      <c r="A2" s="71" t="s">
        <v>28</v>
      </c>
      <c r="B2" s="71"/>
      <c r="C2" s="71"/>
      <c r="D2" s="71"/>
      <c r="E2" s="71"/>
      <c r="F2" s="71"/>
      <c r="G2" s="71"/>
      <c r="H2" s="71"/>
      <c r="I2" s="71"/>
      <c r="J2" s="71"/>
      <c r="K2" s="71"/>
      <c r="L2" s="71"/>
      <c r="M2" s="71"/>
      <c r="N2" s="71"/>
      <c r="O2" s="71"/>
      <c r="P2" s="71"/>
      <c r="Q2" s="71"/>
      <c r="R2" s="71"/>
      <c r="S2" s="71"/>
    </row>
    <row r="3" ht="18.75" customHeight="1" spans="1:19">
      <c r="A3" s="5" t="str">
        <f>"单位名称："&amp;"元江哈尼族彝族傣族自治县甘庄中心小学"</f>
        <v>单位名称：元江哈尼族彝族傣族自治县甘庄中心小学</v>
      </c>
      <c r="B3" s="5"/>
      <c r="C3" s="5"/>
      <c r="D3" s="5"/>
      <c r="E3" s="49"/>
      <c r="F3" s="49"/>
      <c r="G3" s="49"/>
      <c r="H3" s="49"/>
      <c r="I3" s="6"/>
      <c r="J3" s="6"/>
      <c r="K3" s="6"/>
      <c r="L3" s="6"/>
      <c r="M3" s="6"/>
      <c r="N3" s="6"/>
      <c r="O3" s="6"/>
      <c r="P3" s="6"/>
      <c r="Q3" s="6"/>
      <c r="R3" s="6"/>
      <c r="S3" s="6" t="s">
        <v>29</v>
      </c>
    </row>
    <row r="4" ht="18.75" customHeight="1" spans="1:19">
      <c r="A4" s="7" t="s">
        <v>30</v>
      </c>
      <c r="B4" s="72" t="s">
        <v>31</v>
      </c>
      <c r="C4" s="72" t="s">
        <v>32</v>
      </c>
      <c r="D4" s="72" t="s">
        <v>33</v>
      </c>
      <c r="E4" s="72"/>
      <c r="F4" s="72"/>
      <c r="G4" s="72"/>
      <c r="H4" s="72"/>
      <c r="I4" s="72"/>
      <c r="J4" s="75"/>
      <c r="K4" s="75"/>
      <c r="L4" s="75"/>
      <c r="M4" s="75"/>
      <c r="N4" s="75"/>
      <c r="O4" s="72" t="s">
        <v>20</v>
      </c>
      <c r="P4" s="72"/>
      <c r="Q4" s="72"/>
      <c r="R4" s="72"/>
      <c r="S4" s="72"/>
    </row>
    <row r="5" ht="29" customHeight="1" spans="1:19">
      <c r="A5" s="7"/>
      <c r="B5" s="72"/>
      <c r="C5" s="72"/>
      <c r="D5" s="73" t="s">
        <v>34</v>
      </c>
      <c r="E5" s="73" t="s">
        <v>35</v>
      </c>
      <c r="F5" s="73" t="s">
        <v>36</v>
      </c>
      <c r="G5" s="73" t="s">
        <v>37</v>
      </c>
      <c r="H5" s="73" t="s">
        <v>38</v>
      </c>
      <c r="I5" s="76" t="s">
        <v>39</v>
      </c>
      <c r="J5" s="77"/>
      <c r="K5" s="77"/>
      <c r="L5" s="77"/>
      <c r="M5" s="77"/>
      <c r="N5" s="77"/>
      <c r="O5" s="76" t="s">
        <v>34</v>
      </c>
      <c r="P5" s="73" t="s">
        <v>35</v>
      </c>
      <c r="Q5" s="73" t="s">
        <v>36</v>
      </c>
      <c r="R5" s="73" t="s">
        <v>37</v>
      </c>
      <c r="S5" s="73" t="s">
        <v>40</v>
      </c>
    </row>
    <row r="6" ht="42" customHeight="1" spans="1:19">
      <c r="A6" s="7"/>
      <c r="B6" s="72"/>
      <c r="C6" s="72"/>
      <c r="D6" s="73"/>
      <c r="E6" s="73"/>
      <c r="F6" s="73"/>
      <c r="G6" s="73"/>
      <c r="H6" s="73"/>
      <c r="I6" s="76" t="s">
        <v>34</v>
      </c>
      <c r="J6" s="76" t="s">
        <v>41</v>
      </c>
      <c r="K6" s="76" t="s">
        <v>42</v>
      </c>
      <c r="L6" s="76" t="s">
        <v>43</v>
      </c>
      <c r="M6" s="76" t="s">
        <v>44</v>
      </c>
      <c r="N6" s="76" t="s">
        <v>45</v>
      </c>
      <c r="O6" s="76"/>
      <c r="P6" s="73"/>
      <c r="Q6" s="73"/>
      <c r="R6" s="73"/>
      <c r="S6" s="73"/>
    </row>
    <row r="7" ht="18.75" customHeight="1" spans="1:19">
      <c r="A7" s="74" t="s">
        <v>46</v>
      </c>
      <c r="B7" s="8" t="s">
        <v>47</v>
      </c>
      <c r="C7" s="8" t="s">
        <v>48</v>
      </c>
      <c r="D7" s="8" t="s">
        <v>49</v>
      </c>
      <c r="E7" s="74" t="s">
        <v>50</v>
      </c>
      <c r="F7" s="8" t="s">
        <v>51</v>
      </c>
      <c r="G7" s="8" t="s">
        <v>52</v>
      </c>
      <c r="H7" s="74" t="s">
        <v>53</v>
      </c>
      <c r="I7" s="8" t="s">
        <v>54</v>
      </c>
      <c r="J7" s="8">
        <v>10</v>
      </c>
      <c r="K7" s="8">
        <v>11</v>
      </c>
      <c r="L7" s="8">
        <v>12</v>
      </c>
      <c r="M7" s="8">
        <v>13</v>
      </c>
      <c r="N7" s="8">
        <v>14</v>
      </c>
      <c r="O7" s="8">
        <v>15</v>
      </c>
      <c r="P7" s="8">
        <v>16</v>
      </c>
      <c r="Q7" s="8">
        <v>17</v>
      </c>
      <c r="R7" s="8">
        <v>18</v>
      </c>
      <c r="S7" s="8">
        <v>19</v>
      </c>
    </row>
    <row r="8" ht="20.25" customHeight="1" spans="1:19">
      <c r="A8" s="10" t="s">
        <v>55</v>
      </c>
      <c r="B8" s="10" t="s">
        <v>56</v>
      </c>
      <c r="C8" s="55">
        <v>32680011.05</v>
      </c>
      <c r="D8" s="55">
        <v>31250211.05</v>
      </c>
      <c r="E8" s="55">
        <v>31250211.05</v>
      </c>
      <c r="F8" s="55"/>
      <c r="G8" s="55"/>
      <c r="H8" s="55"/>
      <c r="I8" s="55">
        <v>1429800</v>
      </c>
      <c r="J8" s="55"/>
      <c r="K8" s="55"/>
      <c r="L8" s="55"/>
      <c r="M8" s="55"/>
      <c r="N8" s="55">
        <v>1429800</v>
      </c>
      <c r="O8" s="55"/>
      <c r="P8" s="55"/>
      <c r="Q8" s="55"/>
      <c r="R8" s="55"/>
      <c r="S8" s="55"/>
    </row>
    <row r="9" ht="20.25" customHeight="1" spans="1:19">
      <c r="A9" s="65" t="s">
        <v>32</v>
      </c>
      <c r="B9" s="65"/>
      <c r="C9" s="55">
        <v>32680011.05</v>
      </c>
      <c r="D9" s="55">
        <v>31250211.05</v>
      </c>
      <c r="E9" s="55">
        <v>31250211.05</v>
      </c>
      <c r="F9" s="55"/>
      <c r="G9" s="55"/>
      <c r="H9" s="55"/>
      <c r="I9" s="55">
        <v>1429800</v>
      </c>
      <c r="J9" s="55"/>
      <c r="K9" s="55"/>
      <c r="L9" s="55"/>
      <c r="M9" s="55"/>
      <c r="N9" s="55">
        <v>1429800</v>
      </c>
      <c r="O9" s="55"/>
      <c r="P9" s="55"/>
      <c r="Q9" s="55"/>
      <c r="R9" s="55"/>
      <c r="S9" s="5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5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H29" sqref="H29"/>
    </sheetView>
  </sheetViews>
  <sheetFormatPr defaultColWidth="8.85" defaultRowHeight="15" customHeight="1"/>
  <cols>
    <col min="1" max="1" width="16.625" customWidth="1"/>
    <col min="2" max="2" width="28.575" customWidth="1"/>
    <col min="3" max="3" width="14.125" customWidth="1"/>
    <col min="4" max="4" width="17.1416666666667" customWidth="1"/>
    <col min="5" max="5" width="15.875" customWidth="1"/>
    <col min="6" max="6" width="15.125" customWidth="1"/>
    <col min="7" max="7" width="14.625" customWidth="1"/>
    <col min="8" max="8" width="15.375" customWidth="1"/>
    <col min="9" max="9" width="16.625" customWidth="1"/>
    <col min="10" max="10" width="12.125" customWidth="1"/>
    <col min="11" max="11" width="12.375" customWidth="1"/>
    <col min="12" max="12" width="15.625" customWidth="1"/>
    <col min="13" max="13" width="13.625" customWidth="1"/>
    <col min="14" max="14" width="15.625" customWidth="1"/>
    <col min="15" max="15" width="17.1416666666667" customWidth="1"/>
  </cols>
  <sheetData>
    <row r="1" ht="18.75" customHeight="1" spans="1:15">
      <c r="A1" s="2"/>
      <c r="B1" s="2"/>
      <c r="C1" s="2"/>
      <c r="D1" s="2"/>
      <c r="E1" s="2"/>
      <c r="F1" s="2"/>
      <c r="G1" s="2"/>
      <c r="H1" s="2"/>
      <c r="I1" s="2"/>
      <c r="J1" s="3"/>
      <c r="K1" s="3"/>
      <c r="L1" s="3"/>
      <c r="M1" s="3"/>
      <c r="N1" s="3"/>
      <c r="O1" s="3" t="s">
        <v>57</v>
      </c>
    </row>
    <row r="2" ht="37.5" customHeight="1" spans="1:15">
      <c r="A2" s="4" t="s">
        <v>58</v>
      </c>
      <c r="B2" s="4"/>
      <c r="C2" s="4"/>
      <c r="D2" s="4"/>
      <c r="E2" s="4"/>
      <c r="F2" s="4"/>
      <c r="G2" s="4"/>
      <c r="H2" s="4"/>
      <c r="I2" s="4"/>
      <c r="J2" s="4"/>
      <c r="K2" s="4"/>
      <c r="L2" s="4"/>
      <c r="M2" s="4"/>
      <c r="N2" s="4"/>
      <c r="O2" s="4"/>
    </row>
    <row r="3" ht="18.75" customHeight="1" spans="1:15">
      <c r="A3" s="41" t="str">
        <f>"单位名称："&amp;"元江哈尼族彝族傣族自治县甘庄中心小学"</f>
        <v>单位名称：元江哈尼族彝族傣族自治县甘庄中心小学</v>
      </c>
      <c r="B3" s="41"/>
      <c r="C3" s="41"/>
      <c r="D3" s="41"/>
      <c r="E3" s="41"/>
      <c r="F3" s="41"/>
      <c r="G3" s="41"/>
      <c r="H3" s="41"/>
      <c r="I3" s="41"/>
      <c r="J3" s="3"/>
      <c r="K3" s="3"/>
      <c r="L3" s="3"/>
      <c r="M3" s="3"/>
      <c r="N3" s="3"/>
      <c r="O3" s="3" t="s">
        <v>29</v>
      </c>
    </row>
    <row r="4" ht="18.75" customHeight="1" spans="1:15">
      <c r="A4" s="7" t="s">
        <v>59</v>
      </c>
      <c r="B4" s="7" t="s">
        <v>60</v>
      </c>
      <c r="C4" s="8" t="s">
        <v>32</v>
      </c>
      <c r="D4" s="8" t="s">
        <v>35</v>
      </c>
      <c r="E4" s="8"/>
      <c r="F4" s="8"/>
      <c r="G4" s="7" t="s">
        <v>36</v>
      </c>
      <c r="H4" s="8" t="s">
        <v>37</v>
      </c>
      <c r="I4" s="7" t="s">
        <v>61</v>
      </c>
      <c r="J4" s="8" t="s">
        <v>62</v>
      </c>
      <c r="K4" s="8"/>
      <c r="L4" s="8"/>
      <c r="M4" s="8"/>
      <c r="N4" s="8"/>
      <c r="O4" s="8"/>
    </row>
    <row r="5" ht="18.75" customHeight="1" spans="1:15">
      <c r="A5" s="7"/>
      <c r="B5" s="7"/>
      <c r="C5" s="8"/>
      <c r="D5" s="8" t="s">
        <v>34</v>
      </c>
      <c r="E5" s="8" t="s">
        <v>63</v>
      </c>
      <c r="F5" s="8" t="s">
        <v>64</v>
      </c>
      <c r="G5" s="7"/>
      <c r="H5" s="8"/>
      <c r="I5" s="7"/>
      <c r="J5" s="8" t="s">
        <v>34</v>
      </c>
      <c r="K5" s="8" t="s">
        <v>65</v>
      </c>
      <c r="L5" s="8" t="s">
        <v>66</v>
      </c>
      <c r="M5" s="8" t="s">
        <v>67</v>
      </c>
      <c r="N5" s="8" t="s">
        <v>68</v>
      </c>
      <c r="O5" s="8" t="s">
        <v>69</v>
      </c>
    </row>
    <row r="6" ht="18.75" customHeight="1" spans="1:15">
      <c r="A6" s="8" t="s">
        <v>46</v>
      </c>
      <c r="B6" s="8" t="s">
        <v>47</v>
      </c>
      <c r="C6" s="8" t="s">
        <v>48</v>
      </c>
      <c r="D6" s="8" t="s">
        <v>49</v>
      </c>
      <c r="E6" s="8" t="s">
        <v>50</v>
      </c>
      <c r="F6" s="8" t="s">
        <v>51</v>
      </c>
      <c r="G6" s="8" t="s">
        <v>52</v>
      </c>
      <c r="H6" s="8" t="s">
        <v>53</v>
      </c>
      <c r="I6" s="8" t="s">
        <v>54</v>
      </c>
      <c r="J6" s="8" t="s">
        <v>70</v>
      </c>
      <c r="K6" s="8">
        <v>11</v>
      </c>
      <c r="L6" s="8">
        <v>12</v>
      </c>
      <c r="M6" s="8">
        <v>13</v>
      </c>
      <c r="N6" s="8">
        <v>14</v>
      </c>
      <c r="O6" s="8">
        <v>15</v>
      </c>
    </row>
    <row r="7" ht="20.25" customHeight="1" spans="1:15">
      <c r="A7" s="10" t="s">
        <v>71</v>
      </c>
      <c r="B7" s="10" t="s">
        <v>72</v>
      </c>
      <c r="C7" s="55">
        <v>25153394.66</v>
      </c>
      <c r="D7" s="55">
        <v>23723594.66</v>
      </c>
      <c r="E7" s="55">
        <v>21621121.36</v>
      </c>
      <c r="F7" s="55">
        <v>2102473.3</v>
      </c>
      <c r="G7" s="55"/>
      <c r="H7" s="55"/>
      <c r="I7" s="55"/>
      <c r="J7" s="55">
        <v>1429800</v>
      </c>
      <c r="K7" s="55"/>
      <c r="L7" s="55"/>
      <c r="M7" s="55"/>
      <c r="N7" s="55"/>
      <c r="O7" s="55">
        <v>1429800</v>
      </c>
    </row>
    <row r="8" ht="20.25" customHeight="1" spans="1:15">
      <c r="A8" s="63" t="s">
        <v>73</v>
      </c>
      <c r="B8" s="63" t="s">
        <v>74</v>
      </c>
      <c r="C8" s="55">
        <v>25153394.66</v>
      </c>
      <c r="D8" s="55">
        <v>23723594.66</v>
      </c>
      <c r="E8" s="55">
        <v>21621121.36</v>
      </c>
      <c r="F8" s="55">
        <v>2102473.3</v>
      </c>
      <c r="G8" s="55"/>
      <c r="H8" s="55"/>
      <c r="I8" s="55"/>
      <c r="J8" s="55">
        <v>1429800</v>
      </c>
      <c r="K8" s="55"/>
      <c r="L8" s="55"/>
      <c r="M8" s="55"/>
      <c r="N8" s="55"/>
      <c r="O8" s="55">
        <v>1429800</v>
      </c>
    </row>
    <row r="9" ht="20.25" customHeight="1" spans="1:15">
      <c r="A9" s="64" t="s">
        <v>75</v>
      </c>
      <c r="B9" s="64" t="s">
        <v>76</v>
      </c>
      <c r="C9" s="55">
        <v>1698131.2</v>
      </c>
      <c r="D9" s="55">
        <v>1698131.2</v>
      </c>
      <c r="E9" s="55">
        <v>1316400</v>
      </c>
      <c r="F9" s="55">
        <v>381731.2</v>
      </c>
      <c r="G9" s="55"/>
      <c r="H9" s="55"/>
      <c r="I9" s="55"/>
      <c r="J9" s="55"/>
      <c r="K9" s="55"/>
      <c r="L9" s="55"/>
      <c r="M9" s="55"/>
      <c r="N9" s="55"/>
      <c r="O9" s="55"/>
    </row>
    <row r="10" ht="20.25" customHeight="1" spans="1:15">
      <c r="A10" s="64" t="s">
        <v>77</v>
      </c>
      <c r="B10" s="64" t="s">
        <v>78</v>
      </c>
      <c r="C10" s="55">
        <v>23455263.46</v>
      </c>
      <c r="D10" s="55">
        <v>22025463.46</v>
      </c>
      <c r="E10" s="55">
        <v>20304721.36</v>
      </c>
      <c r="F10" s="55">
        <v>1720742.1</v>
      </c>
      <c r="G10" s="55"/>
      <c r="H10" s="55"/>
      <c r="I10" s="55"/>
      <c r="J10" s="55">
        <v>1429800</v>
      </c>
      <c r="K10" s="55"/>
      <c r="L10" s="55"/>
      <c r="M10" s="55"/>
      <c r="N10" s="55"/>
      <c r="O10" s="55">
        <v>1429800</v>
      </c>
    </row>
    <row r="11" ht="20.25" customHeight="1" spans="1:15">
      <c r="A11" s="10" t="s">
        <v>79</v>
      </c>
      <c r="B11" s="10" t="s">
        <v>80</v>
      </c>
      <c r="C11" s="55">
        <v>3891153.64</v>
      </c>
      <c r="D11" s="55">
        <v>3891153.64</v>
      </c>
      <c r="E11" s="55">
        <v>3527128.64</v>
      </c>
      <c r="F11" s="55">
        <v>364025</v>
      </c>
      <c r="G11" s="55"/>
      <c r="H11" s="55"/>
      <c r="I11" s="55"/>
      <c r="J11" s="55"/>
      <c r="K11" s="55"/>
      <c r="L11" s="55"/>
      <c r="M11" s="55"/>
      <c r="N11" s="55"/>
      <c r="O11" s="55"/>
    </row>
    <row r="12" ht="20.25" customHeight="1" spans="1:15">
      <c r="A12" s="63" t="s">
        <v>81</v>
      </c>
      <c r="B12" s="63" t="s">
        <v>82</v>
      </c>
      <c r="C12" s="55">
        <v>3527128.64</v>
      </c>
      <c r="D12" s="55">
        <v>3527128.64</v>
      </c>
      <c r="E12" s="55">
        <v>3527128.64</v>
      </c>
      <c r="F12" s="55"/>
      <c r="G12" s="55"/>
      <c r="H12" s="55"/>
      <c r="I12" s="55"/>
      <c r="J12" s="55"/>
      <c r="K12" s="55"/>
      <c r="L12" s="55"/>
      <c r="M12" s="55"/>
      <c r="N12" s="55"/>
      <c r="O12" s="55"/>
    </row>
    <row r="13" ht="20.25" customHeight="1" spans="1:15">
      <c r="A13" s="64" t="s">
        <v>83</v>
      </c>
      <c r="B13" s="64" t="s">
        <v>84</v>
      </c>
      <c r="C13" s="55">
        <v>871200</v>
      </c>
      <c r="D13" s="55">
        <v>871200</v>
      </c>
      <c r="E13" s="55">
        <v>871200</v>
      </c>
      <c r="F13" s="55"/>
      <c r="G13" s="55"/>
      <c r="H13" s="55"/>
      <c r="I13" s="55"/>
      <c r="J13" s="55"/>
      <c r="K13" s="55"/>
      <c r="L13" s="55"/>
      <c r="M13" s="55"/>
      <c r="N13" s="55"/>
      <c r="O13" s="55"/>
    </row>
    <row r="14" ht="20.25" customHeight="1" spans="1:15">
      <c r="A14" s="64" t="s">
        <v>85</v>
      </c>
      <c r="B14" s="64" t="s">
        <v>86</v>
      </c>
      <c r="C14" s="55">
        <v>2655928.64</v>
      </c>
      <c r="D14" s="55">
        <v>2655928.64</v>
      </c>
      <c r="E14" s="55">
        <v>2655928.64</v>
      </c>
      <c r="F14" s="55"/>
      <c r="G14" s="55"/>
      <c r="H14" s="55"/>
      <c r="I14" s="55"/>
      <c r="J14" s="55"/>
      <c r="K14" s="55"/>
      <c r="L14" s="55"/>
      <c r="M14" s="55"/>
      <c r="N14" s="55"/>
      <c r="O14" s="55"/>
    </row>
    <row r="15" ht="20.25" customHeight="1" spans="1:15">
      <c r="A15" s="63" t="s">
        <v>87</v>
      </c>
      <c r="B15" s="63" t="s">
        <v>88</v>
      </c>
      <c r="C15" s="55">
        <v>364025</v>
      </c>
      <c r="D15" s="55">
        <v>364025</v>
      </c>
      <c r="E15" s="55"/>
      <c r="F15" s="55">
        <v>364025</v>
      </c>
      <c r="G15" s="55"/>
      <c r="H15" s="55"/>
      <c r="I15" s="55"/>
      <c r="J15" s="55"/>
      <c r="K15" s="55"/>
      <c r="L15" s="55"/>
      <c r="M15" s="55"/>
      <c r="N15" s="55"/>
      <c r="O15" s="55"/>
    </row>
    <row r="16" ht="20.25" customHeight="1" spans="1:15">
      <c r="A16" s="64" t="s">
        <v>89</v>
      </c>
      <c r="B16" s="64" t="s">
        <v>90</v>
      </c>
      <c r="C16" s="55">
        <v>364025</v>
      </c>
      <c r="D16" s="55">
        <v>364025</v>
      </c>
      <c r="E16" s="55"/>
      <c r="F16" s="55">
        <v>364025</v>
      </c>
      <c r="G16" s="55"/>
      <c r="H16" s="55"/>
      <c r="I16" s="55"/>
      <c r="J16" s="55"/>
      <c r="K16" s="55"/>
      <c r="L16" s="55"/>
      <c r="M16" s="55"/>
      <c r="N16" s="55"/>
      <c r="O16" s="55"/>
    </row>
    <row r="17" ht="20.25" customHeight="1" spans="1:15">
      <c r="A17" s="10" t="s">
        <v>91</v>
      </c>
      <c r="B17" s="10" t="s">
        <v>92</v>
      </c>
      <c r="C17" s="55">
        <v>1557482.75</v>
      </c>
      <c r="D17" s="55">
        <v>1557482.75</v>
      </c>
      <c r="E17" s="55">
        <v>1557482.75</v>
      </c>
      <c r="F17" s="55"/>
      <c r="G17" s="55"/>
      <c r="H17" s="55"/>
      <c r="I17" s="55"/>
      <c r="J17" s="55"/>
      <c r="K17" s="55"/>
      <c r="L17" s="55"/>
      <c r="M17" s="55"/>
      <c r="N17" s="55"/>
      <c r="O17" s="55"/>
    </row>
    <row r="18" ht="20.25" customHeight="1" spans="1:15">
      <c r="A18" s="63" t="s">
        <v>93</v>
      </c>
      <c r="B18" s="63" t="s">
        <v>94</v>
      </c>
      <c r="C18" s="55">
        <v>1557482.75</v>
      </c>
      <c r="D18" s="55">
        <v>1557482.75</v>
      </c>
      <c r="E18" s="55">
        <v>1557482.75</v>
      </c>
      <c r="F18" s="55"/>
      <c r="G18" s="55"/>
      <c r="H18" s="55"/>
      <c r="I18" s="55"/>
      <c r="J18" s="55"/>
      <c r="K18" s="55"/>
      <c r="L18" s="55"/>
      <c r="M18" s="55"/>
      <c r="N18" s="55"/>
      <c r="O18" s="55"/>
    </row>
    <row r="19" ht="20.25" customHeight="1" spans="1:15">
      <c r="A19" s="64" t="s">
        <v>95</v>
      </c>
      <c r="B19" s="64" t="s">
        <v>96</v>
      </c>
      <c r="C19" s="55">
        <v>1377762.98</v>
      </c>
      <c r="D19" s="55">
        <v>1377762.98</v>
      </c>
      <c r="E19" s="55">
        <v>1377762.98</v>
      </c>
      <c r="F19" s="55"/>
      <c r="G19" s="55"/>
      <c r="H19" s="55"/>
      <c r="I19" s="55"/>
      <c r="J19" s="55"/>
      <c r="K19" s="55"/>
      <c r="L19" s="55"/>
      <c r="M19" s="55"/>
      <c r="N19" s="55"/>
      <c r="O19" s="55"/>
    </row>
    <row r="20" ht="20.25" customHeight="1" spans="1:15">
      <c r="A20" s="64" t="s">
        <v>97</v>
      </c>
      <c r="B20" s="64" t="s">
        <v>98</v>
      </c>
      <c r="C20" s="55">
        <v>179719.77</v>
      </c>
      <c r="D20" s="55">
        <v>179719.77</v>
      </c>
      <c r="E20" s="55">
        <v>179719.77</v>
      </c>
      <c r="F20" s="55"/>
      <c r="G20" s="55"/>
      <c r="H20" s="55"/>
      <c r="I20" s="55"/>
      <c r="J20" s="55"/>
      <c r="K20" s="55"/>
      <c r="L20" s="55"/>
      <c r="M20" s="55"/>
      <c r="N20" s="55"/>
      <c r="O20" s="55"/>
    </row>
    <row r="21" ht="20.25" customHeight="1" spans="1:15">
      <c r="A21" s="10" t="s">
        <v>99</v>
      </c>
      <c r="B21" s="10" t="s">
        <v>100</v>
      </c>
      <c r="C21" s="55">
        <v>2077980</v>
      </c>
      <c r="D21" s="55">
        <v>2077980</v>
      </c>
      <c r="E21" s="55">
        <v>2077980</v>
      </c>
      <c r="F21" s="55"/>
      <c r="G21" s="55"/>
      <c r="H21" s="55"/>
      <c r="I21" s="55"/>
      <c r="J21" s="55"/>
      <c r="K21" s="55"/>
      <c r="L21" s="55"/>
      <c r="M21" s="55"/>
      <c r="N21" s="55"/>
      <c r="O21" s="55"/>
    </row>
    <row r="22" ht="20.25" customHeight="1" spans="1:15">
      <c r="A22" s="63" t="s">
        <v>101</v>
      </c>
      <c r="B22" s="63" t="s">
        <v>102</v>
      </c>
      <c r="C22" s="55">
        <v>2077980</v>
      </c>
      <c r="D22" s="55">
        <v>2077980</v>
      </c>
      <c r="E22" s="55">
        <v>2077980</v>
      </c>
      <c r="F22" s="55"/>
      <c r="G22" s="55"/>
      <c r="H22" s="55"/>
      <c r="I22" s="55"/>
      <c r="J22" s="55"/>
      <c r="K22" s="55"/>
      <c r="L22" s="55"/>
      <c r="M22" s="55"/>
      <c r="N22" s="55"/>
      <c r="O22" s="55"/>
    </row>
    <row r="23" ht="20.25" customHeight="1" spans="1:15">
      <c r="A23" s="64" t="s">
        <v>103</v>
      </c>
      <c r="B23" s="64" t="s">
        <v>104</v>
      </c>
      <c r="C23" s="55">
        <v>2077980</v>
      </c>
      <c r="D23" s="55">
        <v>2077980</v>
      </c>
      <c r="E23" s="55">
        <v>2077980</v>
      </c>
      <c r="F23" s="55"/>
      <c r="G23" s="55"/>
      <c r="H23" s="55"/>
      <c r="I23" s="55"/>
      <c r="J23" s="55"/>
      <c r="K23" s="55"/>
      <c r="L23" s="55"/>
      <c r="M23" s="55"/>
      <c r="N23" s="55"/>
      <c r="O23" s="55"/>
    </row>
    <row r="24" ht="20.25" customHeight="1" spans="1:15">
      <c r="A24" s="65" t="s">
        <v>105</v>
      </c>
      <c r="B24" s="65"/>
      <c r="C24" s="55">
        <v>32680011.05</v>
      </c>
      <c r="D24" s="55">
        <v>31250211.05</v>
      </c>
      <c r="E24" s="55">
        <v>28783712.75</v>
      </c>
      <c r="F24" s="55">
        <v>2466498.3</v>
      </c>
      <c r="G24" s="55"/>
      <c r="H24" s="55"/>
      <c r="I24" s="55"/>
      <c r="J24" s="55">
        <v>1429800</v>
      </c>
      <c r="K24" s="55"/>
      <c r="L24" s="55"/>
      <c r="M24" s="55"/>
      <c r="N24" s="55"/>
      <c r="O24" s="55">
        <v>1429800</v>
      </c>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1" scale="5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27" sqref="C27"/>
    </sheetView>
  </sheetViews>
  <sheetFormatPr defaultColWidth="8.85" defaultRowHeight="15" customHeight="1" outlineLevelCol="3"/>
  <cols>
    <col min="1" max="4" width="39.5" customWidth="1"/>
  </cols>
  <sheetData>
    <row r="1" ht="18.75" customHeight="1" spans="1:4">
      <c r="A1" s="2"/>
      <c r="B1" s="2"/>
      <c r="C1" s="2"/>
      <c r="D1" s="6" t="s">
        <v>106</v>
      </c>
    </row>
    <row r="2" ht="45" customHeight="1" spans="1:4">
      <c r="A2" s="4" t="s">
        <v>107</v>
      </c>
      <c r="B2" s="4"/>
      <c r="C2" s="4"/>
      <c r="D2" s="4"/>
    </row>
    <row r="3" ht="18.75" customHeight="1" spans="1:4">
      <c r="A3" s="5" t="str">
        <f>"单位名称："&amp;"元江哈尼族彝族傣族自治县甘庄中心小学"</f>
        <v>单位名称：元江哈尼族彝族傣族自治县甘庄中心小学</v>
      </c>
      <c r="B3" s="5"/>
      <c r="C3" s="66"/>
      <c r="D3" s="6" t="s">
        <v>2</v>
      </c>
    </row>
    <row r="4" s="1" customFormat="1" ht="22.5" customHeight="1" spans="1:4">
      <c r="A4" s="8" t="s">
        <v>3</v>
      </c>
      <c r="B4" s="8"/>
      <c r="C4" s="8" t="s">
        <v>4</v>
      </c>
      <c r="D4" s="8"/>
    </row>
    <row r="5" s="1" customFormat="1" ht="18.75" customHeight="1" spans="1:4">
      <c r="A5" s="8" t="s">
        <v>5</v>
      </c>
      <c r="B5" s="8" t="s">
        <v>6</v>
      </c>
      <c r="C5" s="8" t="s">
        <v>108</v>
      </c>
      <c r="D5" s="8" t="s">
        <v>6</v>
      </c>
    </row>
    <row r="6" s="1" customFormat="1" ht="18.75" customHeight="1" spans="1:4">
      <c r="A6" s="8"/>
      <c r="B6" s="8"/>
      <c r="C6" s="8"/>
      <c r="D6" s="8"/>
    </row>
    <row r="7" ht="22.5" customHeight="1" spans="1:4">
      <c r="A7" s="9" t="s">
        <v>109</v>
      </c>
      <c r="B7" s="55">
        <v>31250211.05</v>
      </c>
      <c r="C7" s="9" t="s">
        <v>110</v>
      </c>
      <c r="D7" s="55">
        <v>31250211.05</v>
      </c>
    </row>
    <row r="8" ht="22.5" customHeight="1" spans="1:4">
      <c r="A8" s="9" t="s">
        <v>111</v>
      </c>
      <c r="B8" s="55">
        <v>31250211.05</v>
      </c>
      <c r="C8" s="9" t="str">
        <f>"（"&amp;"一"&amp;"）"&amp;"教育支出"</f>
        <v>（一）教育支出</v>
      </c>
      <c r="D8" s="55">
        <v>23723594.66</v>
      </c>
    </row>
    <row r="9" ht="22.5" customHeight="1" spans="1:4">
      <c r="A9" s="9" t="s">
        <v>112</v>
      </c>
      <c r="B9" s="55"/>
      <c r="C9" s="9" t="str">
        <f>"（"&amp;"二"&amp;"）"&amp;"社会保障和就业支出"</f>
        <v>（二）社会保障和就业支出</v>
      </c>
      <c r="D9" s="55">
        <v>3891153.64</v>
      </c>
    </row>
    <row r="10" ht="22.5" customHeight="1" spans="1:4">
      <c r="A10" s="9" t="s">
        <v>113</v>
      </c>
      <c r="B10" s="55"/>
      <c r="C10" s="9" t="str">
        <f>"（"&amp;"三"&amp;"）"&amp;"卫生健康支出"</f>
        <v>（三）卫生健康支出</v>
      </c>
      <c r="D10" s="55">
        <v>1557482.75</v>
      </c>
    </row>
    <row r="11" ht="22.5" customHeight="1" spans="1:4">
      <c r="A11" s="9" t="s">
        <v>114</v>
      </c>
      <c r="B11" s="55"/>
      <c r="C11" s="9" t="str">
        <f>"（"&amp;"四"&amp;"）"&amp;"住房保障支出"</f>
        <v>（四）住房保障支出</v>
      </c>
      <c r="D11" s="55">
        <v>2077980</v>
      </c>
    </row>
    <row r="12" ht="22.5" customHeight="1" spans="1:4">
      <c r="A12" s="9" t="s">
        <v>111</v>
      </c>
      <c r="B12" s="55"/>
      <c r="C12" s="9"/>
      <c r="D12" s="55"/>
    </row>
    <row r="13" ht="22.5" customHeight="1" spans="1:4">
      <c r="A13" s="9" t="s">
        <v>112</v>
      </c>
      <c r="B13" s="55"/>
      <c r="C13" s="9"/>
      <c r="D13" s="55"/>
    </row>
    <row r="14" ht="22.5" customHeight="1" spans="1:4">
      <c r="A14" s="9" t="s">
        <v>113</v>
      </c>
      <c r="B14" s="55"/>
      <c r="C14" s="9"/>
      <c r="D14" s="55"/>
    </row>
    <row r="15" ht="22.5" customHeight="1" spans="1:4">
      <c r="A15" s="67"/>
      <c r="B15" s="55"/>
      <c r="C15" s="9" t="s">
        <v>115</v>
      </c>
      <c r="D15" s="55"/>
    </row>
    <row r="16" ht="22.5" customHeight="1" spans="1:4">
      <c r="A16" s="68" t="s">
        <v>116</v>
      </c>
      <c r="B16" s="69">
        <v>31250211.05</v>
      </c>
      <c r="C16" s="70" t="s">
        <v>117</v>
      </c>
      <c r="D16" s="69">
        <v>31250211.05</v>
      </c>
    </row>
  </sheetData>
  <mergeCells count="8">
    <mergeCell ref="A2:D2"/>
    <mergeCell ref="A3:B3"/>
    <mergeCell ref="A4:B4"/>
    <mergeCell ref="C4:D4"/>
    <mergeCell ref="A5:A6"/>
    <mergeCell ref="B5:B6"/>
    <mergeCell ref="C5:C6"/>
    <mergeCell ref="D5:D6"/>
  </mergeCells>
  <pageMargins left="0.75" right="0.75" top="1" bottom="1" header="0.5" footer="0.5"/>
  <pageSetup paperSize="1" scale="75"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C22" sqref="C22"/>
    </sheetView>
  </sheetViews>
  <sheetFormatPr defaultColWidth="8.85" defaultRowHeight="15" customHeight="1" outlineLevelCol="6"/>
  <cols>
    <col min="1" max="1" width="19.375" customWidth="1"/>
    <col min="2" max="2" width="28.575" customWidth="1"/>
    <col min="3" max="7" width="19.125" customWidth="1"/>
  </cols>
  <sheetData>
    <row r="1" ht="18.75" customHeight="1" spans="1:7">
      <c r="A1" s="2"/>
      <c r="B1" s="2"/>
      <c r="C1" s="2"/>
      <c r="D1" s="2"/>
      <c r="E1" s="2"/>
      <c r="F1" s="2"/>
      <c r="G1" s="40" t="s">
        <v>118</v>
      </c>
    </row>
    <row r="2" ht="37.5" customHeight="1" spans="1:7">
      <c r="A2" s="4" t="s">
        <v>119</v>
      </c>
      <c r="B2" s="4"/>
      <c r="C2" s="4"/>
      <c r="D2" s="4"/>
      <c r="E2" s="4"/>
      <c r="F2" s="4"/>
      <c r="G2" s="4"/>
    </row>
    <row r="3" ht="18.75" customHeight="1" spans="1:7">
      <c r="A3" s="41" t="str">
        <f>"单位名称："&amp;"元江哈尼族彝族傣族自治县甘庄中心小学"</f>
        <v>单位名称：元江哈尼族彝族傣族自治县甘庄中心小学</v>
      </c>
      <c r="B3" s="41"/>
      <c r="C3" s="41"/>
      <c r="D3" s="42"/>
      <c r="E3" s="42"/>
      <c r="F3" s="42"/>
      <c r="G3" s="43" t="s">
        <v>29</v>
      </c>
    </row>
    <row r="4" ht="18.75" customHeight="1" spans="1:7">
      <c r="A4" s="7" t="s">
        <v>120</v>
      </c>
      <c r="B4" s="7" t="s">
        <v>60</v>
      </c>
      <c r="C4" s="8" t="s">
        <v>32</v>
      </c>
      <c r="D4" s="8" t="s">
        <v>63</v>
      </c>
      <c r="E4" s="8"/>
      <c r="F4" s="8"/>
      <c r="G4" s="7" t="s">
        <v>64</v>
      </c>
    </row>
    <row r="5" ht="18.75" customHeight="1" spans="1:7">
      <c r="A5" s="7" t="s">
        <v>59</v>
      </c>
      <c r="B5" s="7" t="s">
        <v>60</v>
      </c>
      <c r="C5" s="8"/>
      <c r="D5" s="8" t="s">
        <v>34</v>
      </c>
      <c r="E5" s="8" t="s">
        <v>121</v>
      </c>
      <c r="F5" s="8" t="s">
        <v>122</v>
      </c>
      <c r="G5" s="7"/>
    </row>
    <row r="6" ht="18.75" customHeight="1" spans="1:7">
      <c r="A6" s="8" t="s">
        <v>46</v>
      </c>
      <c r="B6" s="8" t="s">
        <v>47</v>
      </c>
      <c r="C6" s="8" t="s">
        <v>48</v>
      </c>
      <c r="D6" s="8" t="s">
        <v>49</v>
      </c>
      <c r="E6" s="8" t="s">
        <v>50</v>
      </c>
      <c r="F6" s="8" t="s">
        <v>51</v>
      </c>
      <c r="G6" s="8" t="s">
        <v>52</v>
      </c>
    </row>
    <row r="7" ht="20.25" customHeight="1" spans="1:7">
      <c r="A7" s="10" t="s">
        <v>71</v>
      </c>
      <c r="B7" s="10" t="s">
        <v>72</v>
      </c>
      <c r="C7" s="55">
        <v>23723594.66</v>
      </c>
      <c r="D7" s="55">
        <v>21621121.36</v>
      </c>
      <c r="E7" s="55">
        <v>19802534.88</v>
      </c>
      <c r="F7" s="55">
        <v>1818586.48</v>
      </c>
      <c r="G7" s="55">
        <v>2102473.3</v>
      </c>
    </row>
    <row r="8" ht="20.25" customHeight="1" spans="1:7">
      <c r="A8" s="63" t="s">
        <v>73</v>
      </c>
      <c r="B8" s="63" t="s">
        <v>74</v>
      </c>
      <c r="C8" s="55">
        <v>23723594.66</v>
      </c>
      <c r="D8" s="55">
        <v>21621121.36</v>
      </c>
      <c r="E8" s="55">
        <v>19802534.88</v>
      </c>
      <c r="F8" s="55">
        <v>1818586.48</v>
      </c>
      <c r="G8" s="55">
        <v>2102473.3</v>
      </c>
    </row>
    <row r="9" ht="20.25" customHeight="1" spans="1:7">
      <c r="A9" s="64" t="s">
        <v>75</v>
      </c>
      <c r="B9" s="64" t="s">
        <v>76</v>
      </c>
      <c r="C9" s="55">
        <v>1698131.2</v>
      </c>
      <c r="D9" s="55">
        <v>1316400</v>
      </c>
      <c r="E9" s="55"/>
      <c r="F9" s="55">
        <v>1316400</v>
      </c>
      <c r="G9" s="55">
        <v>381731.2</v>
      </c>
    </row>
    <row r="10" ht="20.25" customHeight="1" spans="1:7">
      <c r="A10" s="64" t="s">
        <v>77</v>
      </c>
      <c r="B10" s="64" t="s">
        <v>78</v>
      </c>
      <c r="C10" s="55">
        <v>22025463.46</v>
      </c>
      <c r="D10" s="55">
        <v>20304721.36</v>
      </c>
      <c r="E10" s="55">
        <v>19802534.88</v>
      </c>
      <c r="F10" s="55">
        <v>502186.48</v>
      </c>
      <c r="G10" s="55">
        <v>1720742.1</v>
      </c>
    </row>
    <row r="11" ht="20.25" customHeight="1" spans="1:7">
      <c r="A11" s="10" t="s">
        <v>79</v>
      </c>
      <c r="B11" s="10" t="s">
        <v>80</v>
      </c>
      <c r="C11" s="55">
        <v>3891153.64</v>
      </c>
      <c r="D11" s="55">
        <v>3527128.64</v>
      </c>
      <c r="E11" s="55">
        <v>3447928.64</v>
      </c>
      <c r="F11" s="55">
        <v>79200</v>
      </c>
      <c r="G11" s="55">
        <v>364025</v>
      </c>
    </row>
    <row r="12" ht="20.25" customHeight="1" spans="1:7">
      <c r="A12" s="63" t="s">
        <v>81</v>
      </c>
      <c r="B12" s="63" t="s">
        <v>82</v>
      </c>
      <c r="C12" s="55">
        <v>3527128.64</v>
      </c>
      <c r="D12" s="55">
        <v>3527128.64</v>
      </c>
      <c r="E12" s="55">
        <v>3447928.64</v>
      </c>
      <c r="F12" s="55">
        <v>79200</v>
      </c>
      <c r="G12" s="55"/>
    </row>
    <row r="13" ht="20.25" customHeight="1" spans="1:7">
      <c r="A13" s="64" t="s">
        <v>83</v>
      </c>
      <c r="B13" s="64" t="s">
        <v>84</v>
      </c>
      <c r="C13" s="55">
        <v>871200</v>
      </c>
      <c r="D13" s="55">
        <v>871200</v>
      </c>
      <c r="E13" s="55">
        <v>792000</v>
      </c>
      <c r="F13" s="55">
        <v>79200</v>
      </c>
      <c r="G13" s="55"/>
    </row>
    <row r="14" ht="20.25" customHeight="1" spans="1:7">
      <c r="A14" s="64" t="s">
        <v>85</v>
      </c>
      <c r="B14" s="64" t="s">
        <v>86</v>
      </c>
      <c r="C14" s="55">
        <v>2655928.64</v>
      </c>
      <c r="D14" s="55">
        <v>2655928.64</v>
      </c>
      <c r="E14" s="55">
        <v>2655928.64</v>
      </c>
      <c r="F14" s="55"/>
      <c r="G14" s="55"/>
    </row>
    <row r="15" ht="20.25" customHeight="1" spans="1:7">
      <c r="A15" s="63" t="s">
        <v>87</v>
      </c>
      <c r="B15" s="63" t="s">
        <v>88</v>
      </c>
      <c r="C15" s="55">
        <v>364025</v>
      </c>
      <c r="D15" s="55"/>
      <c r="E15" s="55"/>
      <c r="F15" s="55"/>
      <c r="G15" s="55">
        <v>364025</v>
      </c>
    </row>
    <row r="16" ht="20.25" customHeight="1" spans="1:7">
      <c r="A16" s="64" t="s">
        <v>89</v>
      </c>
      <c r="B16" s="64" t="s">
        <v>90</v>
      </c>
      <c r="C16" s="55">
        <v>364025</v>
      </c>
      <c r="D16" s="55"/>
      <c r="E16" s="55"/>
      <c r="F16" s="55"/>
      <c r="G16" s="55">
        <v>364025</v>
      </c>
    </row>
    <row r="17" ht="20.25" customHeight="1" spans="1:7">
      <c r="A17" s="10" t="s">
        <v>91</v>
      </c>
      <c r="B17" s="10" t="s">
        <v>92</v>
      </c>
      <c r="C17" s="55">
        <v>1557482.75</v>
      </c>
      <c r="D17" s="55">
        <v>1557482.75</v>
      </c>
      <c r="E17" s="55">
        <v>1557482.75</v>
      </c>
      <c r="F17" s="55"/>
      <c r="G17" s="55"/>
    </row>
    <row r="18" ht="20.25" customHeight="1" spans="1:7">
      <c r="A18" s="63" t="s">
        <v>93</v>
      </c>
      <c r="B18" s="63" t="s">
        <v>94</v>
      </c>
      <c r="C18" s="55">
        <v>1557482.75</v>
      </c>
      <c r="D18" s="55">
        <v>1557482.75</v>
      </c>
      <c r="E18" s="55">
        <v>1557482.75</v>
      </c>
      <c r="F18" s="55"/>
      <c r="G18" s="55"/>
    </row>
    <row r="19" ht="20.25" customHeight="1" spans="1:7">
      <c r="A19" s="64" t="s">
        <v>95</v>
      </c>
      <c r="B19" s="64" t="s">
        <v>96</v>
      </c>
      <c r="C19" s="55">
        <v>1377762.98</v>
      </c>
      <c r="D19" s="55">
        <v>1377762.98</v>
      </c>
      <c r="E19" s="55">
        <v>1377762.98</v>
      </c>
      <c r="F19" s="55"/>
      <c r="G19" s="55"/>
    </row>
    <row r="20" ht="20.25" customHeight="1" spans="1:7">
      <c r="A20" s="64" t="s">
        <v>97</v>
      </c>
      <c r="B20" s="64" t="s">
        <v>98</v>
      </c>
      <c r="C20" s="55">
        <v>179719.77</v>
      </c>
      <c r="D20" s="55">
        <v>179719.77</v>
      </c>
      <c r="E20" s="55">
        <v>179719.77</v>
      </c>
      <c r="F20" s="55"/>
      <c r="G20" s="55"/>
    </row>
    <row r="21" ht="20.25" customHeight="1" spans="1:7">
      <c r="A21" s="10" t="s">
        <v>99</v>
      </c>
      <c r="B21" s="10" t="s">
        <v>100</v>
      </c>
      <c r="C21" s="55">
        <v>2077980</v>
      </c>
      <c r="D21" s="55">
        <v>2077980</v>
      </c>
      <c r="E21" s="55">
        <v>2077980</v>
      </c>
      <c r="F21" s="55"/>
      <c r="G21" s="55"/>
    </row>
    <row r="22" ht="20.25" customHeight="1" spans="1:7">
      <c r="A22" s="63" t="s">
        <v>101</v>
      </c>
      <c r="B22" s="63" t="s">
        <v>102</v>
      </c>
      <c r="C22" s="55">
        <v>2077980</v>
      </c>
      <c r="D22" s="55">
        <v>2077980</v>
      </c>
      <c r="E22" s="55">
        <v>2077980</v>
      </c>
      <c r="F22" s="55"/>
      <c r="G22" s="55"/>
    </row>
    <row r="23" ht="20.25" customHeight="1" spans="1:7">
      <c r="A23" s="64" t="s">
        <v>103</v>
      </c>
      <c r="B23" s="64" t="s">
        <v>104</v>
      </c>
      <c r="C23" s="55">
        <v>2077980</v>
      </c>
      <c r="D23" s="55">
        <v>2077980</v>
      </c>
      <c r="E23" s="55">
        <v>2077980</v>
      </c>
      <c r="F23" s="55"/>
      <c r="G23" s="55"/>
    </row>
    <row r="24" ht="20.25" customHeight="1" spans="1:7">
      <c r="A24" s="65" t="s">
        <v>105</v>
      </c>
      <c r="B24" s="65"/>
      <c r="C24" s="11">
        <v>31250211.05</v>
      </c>
      <c r="D24" s="11">
        <v>28783712.75</v>
      </c>
      <c r="E24" s="11">
        <v>26885926.27</v>
      </c>
      <c r="F24" s="11">
        <v>1897786.48</v>
      </c>
      <c r="G24" s="11">
        <v>2466498.3</v>
      </c>
    </row>
  </sheetData>
  <mergeCells count="7">
    <mergeCell ref="A2:G2"/>
    <mergeCell ref="A3:C3"/>
    <mergeCell ref="A4:B4"/>
    <mergeCell ref="D4:F4"/>
    <mergeCell ref="A24:B24"/>
    <mergeCell ref="C4:C5"/>
    <mergeCell ref="G4:G5"/>
  </mergeCells>
  <pageMargins left="0.75" right="0.75" top="1" bottom="1" header="0.5" footer="0.5"/>
  <pageSetup paperSize="1" scale="83"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opLeftCell="B1" workbookViewId="0">
      <selection activeCell="D22" sqref="D22"/>
    </sheetView>
  </sheetViews>
  <sheetFormatPr defaultColWidth="8.85" defaultRowHeight="15" customHeight="1" outlineLevelCol="5"/>
  <cols>
    <col min="1" max="6" width="28.575" customWidth="1"/>
  </cols>
  <sheetData>
    <row r="1" ht="18.75" customHeight="1" spans="1:6">
      <c r="A1" s="56"/>
      <c r="B1" s="56"/>
      <c r="C1" s="57"/>
      <c r="D1" s="2"/>
      <c r="E1" s="2"/>
      <c r="F1" s="58" t="s">
        <v>123</v>
      </c>
    </row>
    <row r="2" ht="41.25" customHeight="1" spans="1:6">
      <c r="A2" s="59" t="s">
        <v>124</v>
      </c>
      <c r="B2" s="59"/>
      <c r="C2" s="59"/>
      <c r="D2" s="59"/>
      <c r="E2" s="59"/>
      <c r="F2" s="59"/>
    </row>
    <row r="3" ht="18.75" customHeight="1" spans="1:6">
      <c r="A3" s="5" t="str">
        <f>"单位名称："&amp;"元江哈尼族彝族傣族自治县甘庄中心小学"</f>
        <v>单位名称：元江哈尼族彝族傣族自治县甘庄中心小学</v>
      </c>
      <c r="B3" s="5"/>
      <c r="C3" s="5"/>
      <c r="D3" s="60"/>
      <c r="E3" s="2"/>
      <c r="F3" s="58" t="s">
        <v>29</v>
      </c>
    </row>
    <row r="4" ht="18.75" customHeight="1" spans="1:6">
      <c r="A4" s="7" t="s">
        <v>125</v>
      </c>
      <c r="B4" s="8" t="s">
        <v>126</v>
      </c>
      <c r="C4" s="8" t="s">
        <v>127</v>
      </c>
      <c r="D4" s="8"/>
      <c r="E4" s="8"/>
      <c r="F4" s="8" t="s">
        <v>128</v>
      </c>
    </row>
    <row r="5" ht="18.75" customHeight="1" spans="1:6">
      <c r="A5" s="7"/>
      <c r="B5" s="8"/>
      <c r="C5" s="8" t="s">
        <v>34</v>
      </c>
      <c r="D5" s="8" t="s">
        <v>129</v>
      </c>
      <c r="E5" s="8" t="s">
        <v>130</v>
      </c>
      <c r="F5" s="8"/>
    </row>
    <row r="6" ht="18.75" customHeight="1" spans="1:6">
      <c r="A6" s="7">
        <v>1</v>
      </c>
      <c r="B6" s="61">
        <v>2</v>
      </c>
      <c r="C6" s="7">
        <v>3</v>
      </c>
      <c r="D6" s="7">
        <v>4</v>
      </c>
      <c r="E6" s="7">
        <v>5</v>
      </c>
      <c r="F6" s="7">
        <v>6</v>
      </c>
    </row>
    <row r="7" ht="20.25" customHeight="1" spans="1:6">
      <c r="A7" s="62" t="s">
        <v>131</v>
      </c>
      <c r="B7" s="62" t="s">
        <v>131</v>
      </c>
      <c r="C7" s="62" t="s">
        <v>131</v>
      </c>
      <c r="D7" s="62" t="s">
        <v>131</v>
      </c>
      <c r="E7" s="62" t="s">
        <v>131</v>
      </c>
      <c r="F7" s="62" t="s">
        <v>131</v>
      </c>
    </row>
    <row r="9" customHeight="1" spans="2:2">
      <c r="B9" t="s">
        <v>132</v>
      </c>
    </row>
  </sheetData>
  <mergeCells count="6">
    <mergeCell ref="A2:F2"/>
    <mergeCell ref="A3:C3"/>
    <mergeCell ref="C4:E4"/>
    <mergeCell ref="A4:A5"/>
    <mergeCell ref="B4:B5"/>
    <mergeCell ref="F4:F5"/>
  </mergeCells>
  <pageMargins left="0.75" right="0.75" top="1" bottom="1" header="0.5" footer="0.5"/>
  <pageSetup paperSize="1" scale="7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A13" workbookViewId="0">
      <selection activeCell="B10" sqref="B10"/>
    </sheetView>
  </sheetViews>
  <sheetFormatPr defaultColWidth="8.85" defaultRowHeight="15" customHeight="1"/>
  <cols>
    <col min="1" max="1" width="28.575" customWidth="1"/>
    <col min="2" max="2" width="17.375" customWidth="1"/>
    <col min="3" max="3" width="14.75" customWidth="1"/>
    <col min="4" max="4" width="11.875" customWidth="1"/>
    <col min="5" max="5" width="25.625" customWidth="1"/>
    <col min="6" max="6" width="13.25" customWidth="1"/>
    <col min="7" max="7" width="22" customWidth="1"/>
    <col min="8" max="8" width="13" customWidth="1"/>
    <col min="9" max="9" width="12" customWidth="1"/>
    <col min="10" max="10" width="10.5" customWidth="1"/>
    <col min="11" max="12" width="12" customWidth="1"/>
    <col min="13" max="13" width="8.75" customWidth="1"/>
    <col min="14" max="14" width="10.5" customWidth="1"/>
    <col min="15" max="15" width="11" customWidth="1"/>
    <col min="16" max="16" width="11.25" customWidth="1"/>
    <col min="17" max="17" width="13.25" customWidth="1"/>
    <col min="18" max="18" width="13.125" customWidth="1"/>
    <col min="19" max="19" width="10.375" customWidth="1"/>
    <col min="20" max="20" width="13.125" customWidth="1"/>
    <col min="21" max="23" width="14.2833333333333" customWidth="1"/>
  </cols>
  <sheetData>
    <row r="1" ht="18.75" customHeight="1" spans="1:23">
      <c r="A1" s="2"/>
      <c r="B1" s="2"/>
      <c r="C1" s="2"/>
      <c r="D1" s="2"/>
      <c r="E1" s="2"/>
      <c r="F1" s="2"/>
      <c r="G1" s="2"/>
      <c r="H1" s="2"/>
      <c r="I1" s="2"/>
      <c r="J1" s="2"/>
      <c r="K1" s="2"/>
      <c r="L1" s="3"/>
      <c r="M1" s="3"/>
      <c r="N1" s="3"/>
      <c r="O1" s="3"/>
      <c r="P1" s="3"/>
      <c r="Q1" s="3"/>
      <c r="R1" s="3"/>
      <c r="S1" s="3"/>
      <c r="T1" s="3"/>
      <c r="U1" s="3"/>
      <c r="V1" s="3"/>
      <c r="W1" s="3" t="s">
        <v>133</v>
      </c>
    </row>
    <row r="2" s="50" customFormat="1" ht="55" customHeight="1" spans="1:23">
      <c r="A2" s="4" t="s">
        <v>134</v>
      </c>
      <c r="B2" s="4"/>
      <c r="C2" s="4"/>
      <c r="D2" s="4"/>
      <c r="E2" s="4"/>
      <c r="F2" s="4"/>
      <c r="G2" s="4"/>
      <c r="H2" s="4"/>
      <c r="I2" s="4"/>
      <c r="J2" s="4"/>
      <c r="K2" s="4"/>
      <c r="L2" s="4"/>
      <c r="M2" s="4"/>
      <c r="N2" s="4"/>
      <c r="O2" s="4"/>
      <c r="P2" s="4"/>
      <c r="Q2" s="4"/>
      <c r="R2" s="4"/>
      <c r="S2" s="4"/>
      <c r="T2" s="4"/>
      <c r="U2" s="4"/>
      <c r="V2" s="4"/>
      <c r="W2" s="4"/>
    </row>
    <row r="3" ht="23" customHeight="1" spans="1:23">
      <c r="A3" s="5" t="str">
        <f>"单位名称："&amp;"元江哈尼族彝族傣族自治县甘庄中心小学"</f>
        <v>单位名称：元江哈尼族彝族傣族自治县甘庄中心小学</v>
      </c>
      <c r="B3" s="5"/>
      <c r="C3" s="5"/>
      <c r="D3" s="5"/>
      <c r="E3" s="5"/>
      <c r="F3" s="5"/>
      <c r="G3" s="5"/>
      <c r="H3" s="49"/>
      <c r="I3" s="49"/>
      <c r="J3" s="49"/>
      <c r="K3" s="49"/>
      <c r="L3" s="6"/>
      <c r="M3" s="6"/>
      <c r="N3" s="6"/>
      <c r="O3" s="6"/>
      <c r="P3" s="6"/>
      <c r="Q3" s="6"/>
      <c r="R3" s="6"/>
      <c r="S3" s="6"/>
      <c r="T3" s="6"/>
      <c r="U3" s="6"/>
      <c r="V3" s="6"/>
      <c r="W3" s="6" t="s">
        <v>29</v>
      </c>
    </row>
    <row r="4" ht="18.75" customHeight="1" spans="1:23">
      <c r="A4" s="52" t="s">
        <v>135</v>
      </c>
      <c r="B4" s="52" t="s">
        <v>136</v>
      </c>
      <c r="C4" s="52" t="s">
        <v>137</v>
      </c>
      <c r="D4" s="52" t="s">
        <v>138</v>
      </c>
      <c r="E4" s="52" t="s">
        <v>139</v>
      </c>
      <c r="F4" s="52" t="s">
        <v>140</v>
      </c>
      <c r="G4" s="52" t="s">
        <v>141</v>
      </c>
      <c r="H4" s="53" t="s">
        <v>32</v>
      </c>
      <c r="I4" s="53" t="s">
        <v>142</v>
      </c>
      <c r="J4" s="52"/>
      <c r="K4" s="52"/>
      <c r="L4" s="52"/>
      <c r="M4" s="52"/>
      <c r="N4" s="52" t="s">
        <v>143</v>
      </c>
      <c r="O4" s="52"/>
      <c r="P4" s="52"/>
      <c r="Q4" s="52" t="s">
        <v>38</v>
      </c>
      <c r="R4" s="52" t="s">
        <v>62</v>
      </c>
      <c r="S4" s="52"/>
      <c r="T4" s="52"/>
      <c r="U4" s="52"/>
      <c r="V4" s="52"/>
      <c r="W4" s="52"/>
    </row>
    <row r="5" ht="18.75" customHeight="1" spans="1:23">
      <c r="A5" s="52"/>
      <c r="B5" s="52"/>
      <c r="C5" s="52"/>
      <c r="D5" s="52"/>
      <c r="E5" s="52"/>
      <c r="F5" s="52"/>
      <c r="G5" s="52"/>
      <c r="H5" s="53" t="s">
        <v>144</v>
      </c>
      <c r="I5" s="53" t="s">
        <v>145</v>
      </c>
      <c r="J5" s="52" t="s">
        <v>36</v>
      </c>
      <c r="K5" s="52" t="s">
        <v>37</v>
      </c>
      <c r="L5" s="52"/>
      <c r="M5" s="52"/>
      <c r="N5" s="52" t="s">
        <v>143</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146</v>
      </c>
      <c r="J6" s="52" t="s">
        <v>147</v>
      </c>
      <c r="K6" s="52" t="s">
        <v>148</v>
      </c>
      <c r="L6" s="52" t="s">
        <v>149</v>
      </c>
      <c r="M6" s="52" t="s">
        <v>150</v>
      </c>
      <c r="N6" s="52" t="s">
        <v>35</v>
      </c>
      <c r="O6" s="52" t="s">
        <v>36</v>
      </c>
      <c r="P6" s="52" t="s">
        <v>37</v>
      </c>
      <c r="Q6" s="52"/>
      <c r="R6" s="52" t="s">
        <v>34</v>
      </c>
      <c r="S6" s="52" t="s">
        <v>41</v>
      </c>
      <c r="T6" s="52" t="s">
        <v>42</v>
      </c>
      <c r="U6" s="52" t="s">
        <v>43</v>
      </c>
      <c r="V6" s="52" t="s">
        <v>44</v>
      </c>
      <c r="W6" s="52" t="s">
        <v>45</v>
      </c>
    </row>
    <row r="7" ht="34" customHeight="1" spans="1:23">
      <c r="A7" s="52"/>
      <c r="B7" s="52"/>
      <c r="C7" s="52"/>
      <c r="D7" s="52"/>
      <c r="E7" s="52"/>
      <c r="F7" s="52"/>
      <c r="G7" s="52"/>
      <c r="H7" s="53"/>
      <c r="I7" s="53" t="s">
        <v>34</v>
      </c>
      <c r="J7" s="52"/>
      <c r="K7" s="52"/>
      <c r="L7" s="52"/>
      <c r="M7" s="52"/>
      <c r="N7" s="52"/>
      <c r="O7" s="52"/>
      <c r="P7" s="52"/>
      <c r="Q7" s="52"/>
      <c r="R7" s="52"/>
      <c r="S7" s="52"/>
      <c r="T7" s="52"/>
      <c r="U7" s="52"/>
      <c r="V7" s="52"/>
      <c r="W7" s="52"/>
    </row>
    <row r="8" s="51" customFormat="1" ht="26"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23" customHeight="1" spans="1:23">
      <c r="A9" s="9" t="s">
        <v>56</v>
      </c>
      <c r="B9" s="9" t="s">
        <v>151</v>
      </c>
      <c r="C9" s="10" t="s">
        <v>152</v>
      </c>
      <c r="D9" s="9" t="s">
        <v>77</v>
      </c>
      <c r="E9" s="9" t="s">
        <v>78</v>
      </c>
      <c r="F9" s="9" t="s">
        <v>153</v>
      </c>
      <c r="G9" s="9" t="s">
        <v>154</v>
      </c>
      <c r="H9" s="55">
        <v>6929736</v>
      </c>
      <c r="I9" s="55">
        <v>6929736</v>
      </c>
      <c r="J9" s="55"/>
      <c r="K9" s="55"/>
      <c r="L9" s="55">
        <v>6929736</v>
      </c>
      <c r="M9" s="55"/>
      <c r="N9" s="55"/>
      <c r="O9" s="55"/>
      <c r="P9" s="55"/>
      <c r="Q9" s="55"/>
      <c r="R9" s="55"/>
      <c r="S9" s="55"/>
      <c r="T9" s="55"/>
      <c r="U9" s="55"/>
      <c r="V9" s="55"/>
      <c r="W9" s="55"/>
    </row>
    <row r="10" ht="23" customHeight="1" spans="1:23">
      <c r="A10" s="9" t="s">
        <v>56</v>
      </c>
      <c r="B10" s="9" t="s">
        <v>151</v>
      </c>
      <c r="C10" s="10" t="s">
        <v>152</v>
      </c>
      <c r="D10" s="9" t="s">
        <v>77</v>
      </c>
      <c r="E10" s="9" t="s">
        <v>78</v>
      </c>
      <c r="F10" s="9" t="s">
        <v>155</v>
      </c>
      <c r="G10" s="9" t="s">
        <v>156</v>
      </c>
      <c r="H10" s="55">
        <v>852000</v>
      </c>
      <c r="I10" s="55">
        <v>852000</v>
      </c>
      <c r="J10" s="55"/>
      <c r="K10" s="55"/>
      <c r="L10" s="55">
        <v>852000</v>
      </c>
      <c r="M10" s="55"/>
      <c r="N10" s="55"/>
      <c r="O10" s="55"/>
      <c r="P10" s="31"/>
      <c r="Q10" s="55"/>
      <c r="R10" s="55"/>
      <c r="S10" s="55"/>
      <c r="T10" s="55"/>
      <c r="U10" s="55"/>
      <c r="V10" s="55"/>
      <c r="W10" s="55"/>
    </row>
    <row r="11" ht="23" customHeight="1" spans="1:23">
      <c r="A11" s="9" t="s">
        <v>56</v>
      </c>
      <c r="B11" s="9" t="s">
        <v>151</v>
      </c>
      <c r="C11" s="10" t="s">
        <v>152</v>
      </c>
      <c r="D11" s="9" t="s">
        <v>77</v>
      </c>
      <c r="E11" s="9" t="s">
        <v>78</v>
      </c>
      <c r="F11" s="9" t="s">
        <v>155</v>
      </c>
      <c r="G11" s="9" t="s">
        <v>156</v>
      </c>
      <c r="H11" s="55">
        <v>771336</v>
      </c>
      <c r="I11" s="55">
        <v>771336</v>
      </c>
      <c r="J11" s="55"/>
      <c r="K11" s="55"/>
      <c r="L11" s="55">
        <v>771336</v>
      </c>
      <c r="M11" s="55"/>
      <c r="N11" s="55"/>
      <c r="O11" s="55"/>
      <c r="P11" s="31"/>
      <c r="Q11" s="55"/>
      <c r="R11" s="55"/>
      <c r="S11" s="55"/>
      <c r="T11" s="55"/>
      <c r="U11" s="55"/>
      <c r="V11" s="55"/>
      <c r="W11" s="55"/>
    </row>
    <row r="12" ht="23" customHeight="1" spans="1:23">
      <c r="A12" s="9" t="s">
        <v>56</v>
      </c>
      <c r="B12" s="9" t="s">
        <v>151</v>
      </c>
      <c r="C12" s="10" t="s">
        <v>152</v>
      </c>
      <c r="D12" s="9" t="s">
        <v>77</v>
      </c>
      <c r="E12" s="9" t="s">
        <v>78</v>
      </c>
      <c r="F12" s="9" t="s">
        <v>157</v>
      </c>
      <c r="G12" s="9" t="s">
        <v>158</v>
      </c>
      <c r="H12" s="55">
        <v>577478</v>
      </c>
      <c r="I12" s="55">
        <v>577478</v>
      </c>
      <c r="J12" s="55"/>
      <c r="K12" s="55"/>
      <c r="L12" s="55">
        <v>577478</v>
      </c>
      <c r="M12" s="55"/>
      <c r="N12" s="55"/>
      <c r="O12" s="55"/>
      <c r="P12" s="31"/>
      <c r="Q12" s="55"/>
      <c r="R12" s="55"/>
      <c r="S12" s="55"/>
      <c r="T12" s="55"/>
      <c r="U12" s="55"/>
      <c r="V12" s="55"/>
      <c r="W12" s="55"/>
    </row>
    <row r="13" ht="23" customHeight="1" spans="1:23">
      <c r="A13" s="9" t="s">
        <v>56</v>
      </c>
      <c r="B13" s="9" t="s">
        <v>151</v>
      </c>
      <c r="C13" s="10" t="s">
        <v>152</v>
      </c>
      <c r="D13" s="9" t="s">
        <v>77</v>
      </c>
      <c r="E13" s="9" t="s">
        <v>78</v>
      </c>
      <c r="F13" s="9" t="s">
        <v>157</v>
      </c>
      <c r="G13" s="9" t="s">
        <v>158</v>
      </c>
      <c r="H13" s="55">
        <v>42600</v>
      </c>
      <c r="I13" s="55">
        <v>42600</v>
      </c>
      <c r="J13" s="55"/>
      <c r="K13" s="55"/>
      <c r="L13" s="55">
        <v>42600</v>
      </c>
      <c r="M13" s="55"/>
      <c r="N13" s="55"/>
      <c r="O13" s="55"/>
      <c r="P13" s="31"/>
      <c r="Q13" s="55"/>
      <c r="R13" s="55"/>
      <c r="S13" s="55"/>
      <c r="T13" s="55"/>
      <c r="U13" s="55"/>
      <c r="V13" s="55"/>
      <c r="W13" s="55"/>
    </row>
    <row r="14" ht="23" customHeight="1" spans="1:23">
      <c r="A14" s="9" t="s">
        <v>56</v>
      </c>
      <c r="B14" s="9" t="s">
        <v>151</v>
      </c>
      <c r="C14" s="10" t="s">
        <v>152</v>
      </c>
      <c r="D14" s="9" t="s">
        <v>77</v>
      </c>
      <c r="E14" s="9" t="s">
        <v>78</v>
      </c>
      <c r="F14" s="9" t="s">
        <v>159</v>
      </c>
      <c r="G14" s="9" t="s">
        <v>160</v>
      </c>
      <c r="H14" s="55">
        <v>2385360</v>
      </c>
      <c r="I14" s="55">
        <v>2385360</v>
      </c>
      <c r="J14" s="55"/>
      <c r="K14" s="55"/>
      <c r="L14" s="55">
        <v>2385360</v>
      </c>
      <c r="M14" s="55"/>
      <c r="N14" s="55"/>
      <c r="O14" s="55"/>
      <c r="P14" s="31"/>
      <c r="Q14" s="55"/>
      <c r="R14" s="55"/>
      <c r="S14" s="55"/>
      <c r="T14" s="55"/>
      <c r="U14" s="55"/>
      <c r="V14" s="55"/>
      <c r="W14" s="55"/>
    </row>
    <row r="15" ht="23" customHeight="1" spans="1:23">
      <c r="A15" s="9" t="s">
        <v>56</v>
      </c>
      <c r="B15" s="9" t="s">
        <v>151</v>
      </c>
      <c r="C15" s="10" t="s">
        <v>152</v>
      </c>
      <c r="D15" s="9" t="s">
        <v>77</v>
      </c>
      <c r="E15" s="9" t="s">
        <v>78</v>
      </c>
      <c r="F15" s="9" t="s">
        <v>159</v>
      </c>
      <c r="G15" s="9" t="s">
        <v>160</v>
      </c>
      <c r="H15" s="55">
        <v>4260000</v>
      </c>
      <c r="I15" s="55">
        <v>4260000</v>
      </c>
      <c r="J15" s="55"/>
      <c r="K15" s="55"/>
      <c r="L15" s="55">
        <v>4260000</v>
      </c>
      <c r="M15" s="55"/>
      <c r="N15" s="55"/>
      <c r="O15" s="55"/>
      <c r="P15" s="31"/>
      <c r="Q15" s="55"/>
      <c r="R15" s="55"/>
      <c r="S15" s="55"/>
      <c r="T15" s="55"/>
      <c r="U15" s="55"/>
      <c r="V15" s="55"/>
      <c r="W15" s="55"/>
    </row>
    <row r="16" ht="23" customHeight="1" spans="1:23">
      <c r="A16" s="9" t="s">
        <v>56</v>
      </c>
      <c r="B16" s="9" t="s">
        <v>161</v>
      </c>
      <c r="C16" s="10" t="s">
        <v>162</v>
      </c>
      <c r="D16" s="9" t="s">
        <v>77</v>
      </c>
      <c r="E16" s="9" t="s">
        <v>78</v>
      </c>
      <c r="F16" s="9" t="s">
        <v>163</v>
      </c>
      <c r="G16" s="9" t="s">
        <v>164</v>
      </c>
      <c r="H16" s="55">
        <v>116196.88</v>
      </c>
      <c r="I16" s="55">
        <v>116196.88</v>
      </c>
      <c r="J16" s="55"/>
      <c r="K16" s="55"/>
      <c r="L16" s="55">
        <v>116196.88</v>
      </c>
      <c r="M16" s="55"/>
      <c r="N16" s="55"/>
      <c r="O16" s="55"/>
      <c r="P16" s="31"/>
      <c r="Q16" s="55"/>
      <c r="R16" s="55"/>
      <c r="S16" s="55"/>
      <c r="T16" s="55"/>
      <c r="U16" s="55"/>
      <c r="V16" s="55"/>
      <c r="W16" s="55"/>
    </row>
    <row r="17" ht="23" customHeight="1" spans="1:23">
      <c r="A17" s="9" t="s">
        <v>56</v>
      </c>
      <c r="B17" s="9" t="s">
        <v>161</v>
      </c>
      <c r="C17" s="10" t="s">
        <v>162</v>
      </c>
      <c r="D17" s="9" t="s">
        <v>85</v>
      </c>
      <c r="E17" s="9" t="s">
        <v>86</v>
      </c>
      <c r="F17" s="9" t="s">
        <v>165</v>
      </c>
      <c r="G17" s="9" t="s">
        <v>166</v>
      </c>
      <c r="H17" s="55">
        <v>2655928.64</v>
      </c>
      <c r="I17" s="55">
        <v>2655928.64</v>
      </c>
      <c r="J17" s="55"/>
      <c r="K17" s="55"/>
      <c r="L17" s="55">
        <v>2655928.64</v>
      </c>
      <c r="M17" s="55"/>
      <c r="N17" s="55"/>
      <c r="O17" s="55"/>
      <c r="P17" s="31"/>
      <c r="Q17" s="55"/>
      <c r="R17" s="55"/>
      <c r="S17" s="55"/>
      <c r="T17" s="55"/>
      <c r="U17" s="55"/>
      <c r="V17" s="55"/>
      <c r="W17" s="55"/>
    </row>
    <row r="18" ht="23" customHeight="1" spans="1:23">
      <c r="A18" s="9" t="s">
        <v>56</v>
      </c>
      <c r="B18" s="9" t="s">
        <v>161</v>
      </c>
      <c r="C18" s="10" t="s">
        <v>162</v>
      </c>
      <c r="D18" s="9" t="s">
        <v>95</v>
      </c>
      <c r="E18" s="9" t="s">
        <v>96</v>
      </c>
      <c r="F18" s="9" t="s">
        <v>167</v>
      </c>
      <c r="G18" s="9" t="s">
        <v>168</v>
      </c>
      <c r="H18" s="55">
        <v>1377762.98</v>
      </c>
      <c r="I18" s="55">
        <v>1377762.98</v>
      </c>
      <c r="J18" s="55"/>
      <c r="K18" s="55"/>
      <c r="L18" s="55">
        <v>1377762.98</v>
      </c>
      <c r="M18" s="55"/>
      <c r="N18" s="55"/>
      <c r="O18" s="55"/>
      <c r="P18" s="31"/>
      <c r="Q18" s="55"/>
      <c r="R18" s="55"/>
      <c r="S18" s="55"/>
      <c r="T18" s="55"/>
      <c r="U18" s="55"/>
      <c r="V18" s="55"/>
      <c r="W18" s="55"/>
    </row>
    <row r="19" ht="23" customHeight="1" spans="1:23">
      <c r="A19" s="9" t="s">
        <v>56</v>
      </c>
      <c r="B19" s="9" t="s">
        <v>161</v>
      </c>
      <c r="C19" s="10" t="s">
        <v>162</v>
      </c>
      <c r="D19" s="9" t="s">
        <v>97</v>
      </c>
      <c r="E19" s="9" t="s">
        <v>98</v>
      </c>
      <c r="F19" s="9" t="s">
        <v>163</v>
      </c>
      <c r="G19" s="9" t="s">
        <v>164</v>
      </c>
      <c r="H19" s="55">
        <v>96722</v>
      </c>
      <c r="I19" s="55">
        <v>96722</v>
      </c>
      <c r="J19" s="55"/>
      <c r="K19" s="55"/>
      <c r="L19" s="55">
        <v>96722</v>
      </c>
      <c r="M19" s="55"/>
      <c r="N19" s="55"/>
      <c r="O19" s="55"/>
      <c r="P19" s="31"/>
      <c r="Q19" s="55"/>
      <c r="R19" s="55"/>
      <c r="S19" s="55"/>
      <c r="T19" s="55"/>
      <c r="U19" s="55"/>
      <c r="V19" s="55"/>
      <c r="W19" s="55"/>
    </row>
    <row r="20" ht="23" customHeight="1" spans="1:23">
      <c r="A20" s="9" t="s">
        <v>56</v>
      </c>
      <c r="B20" s="9" t="s">
        <v>161</v>
      </c>
      <c r="C20" s="10" t="s">
        <v>162</v>
      </c>
      <c r="D20" s="9" t="s">
        <v>97</v>
      </c>
      <c r="E20" s="9" t="s">
        <v>98</v>
      </c>
      <c r="F20" s="9" t="s">
        <v>163</v>
      </c>
      <c r="G20" s="9" t="s">
        <v>164</v>
      </c>
      <c r="H20" s="55">
        <v>82997.77</v>
      </c>
      <c r="I20" s="55">
        <v>82997.77</v>
      </c>
      <c r="J20" s="55"/>
      <c r="K20" s="55"/>
      <c r="L20" s="55">
        <v>82997.77</v>
      </c>
      <c r="M20" s="55"/>
      <c r="N20" s="55"/>
      <c r="O20" s="55"/>
      <c r="P20" s="31"/>
      <c r="Q20" s="55"/>
      <c r="R20" s="55"/>
      <c r="S20" s="55"/>
      <c r="T20" s="55"/>
      <c r="U20" s="55"/>
      <c r="V20" s="55"/>
      <c r="W20" s="55"/>
    </row>
    <row r="21" ht="23" customHeight="1" spans="1:23">
      <c r="A21" s="9" t="s">
        <v>56</v>
      </c>
      <c r="B21" s="9" t="s">
        <v>169</v>
      </c>
      <c r="C21" s="10" t="s">
        <v>104</v>
      </c>
      <c r="D21" s="9" t="s">
        <v>103</v>
      </c>
      <c r="E21" s="9" t="s">
        <v>104</v>
      </c>
      <c r="F21" s="9" t="s">
        <v>170</v>
      </c>
      <c r="G21" s="9" t="s">
        <v>104</v>
      </c>
      <c r="H21" s="55">
        <v>2077980</v>
      </c>
      <c r="I21" s="55">
        <v>2077980</v>
      </c>
      <c r="J21" s="55"/>
      <c r="K21" s="55"/>
      <c r="L21" s="55">
        <v>2077980</v>
      </c>
      <c r="M21" s="55"/>
      <c r="N21" s="55"/>
      <c r="O21" s="55"/>
      <c r="P21" s="31"/>
      <c r="Q21" s="55"/>
      <c r="R21" s="55"/>
      <c r="S21" s="55"/>
      <c r="T21" s="55"/>
      <c r="U21" s="55"/>
      <c r="V21" s="55"/>
      <c r="W21" s="55"/>
    </row>
    <row r="22" ht="23" customHeight="1" spans="1:23">
      <c r="A22" s="9" t="s">
        <v>56</v>
      </c>
      <c r="B22" s="9" t="s">
        <v>171</v>
      </c>
      <c r="C22" s="10" t="s">
        <v>172</v>
      </c>
      <c r="D22" s="9" t="s">
        <v>77</v>
      </c>
      <c r="E22" s="9" t="s">
        <v>78</v>
      </c>
      <c r="F22" s="9" t="s">
        <v>173</v>
      </c>
      <c r="G22" s="9" t="s">
        <v>172</v>
      </c>
      <c r="H22" s="55">
        <v>360186.48</v>
      </c>
      <c r="I22" s="55">
        <v>360186.48</v>
      </c>
      <c r="J22" s="55"/>
      <c r="K22" s="55"/>
      <c r="L22" s="55">
        <v>360186.48</v>
      </c>
      <c r="M22" s="55"/>
      <c r="N22" s="55"/>
      <c r="O22" s="55"/>
      <c r="P22" s="31"/>
      <c r="Q22" s="55"/>
      <c r="R22" s="55"/>
      <c r="S22" s="55"/>
      <c r="T22" s="55"/>
      <c r="U22" s="55"/>
      <c r="V22" s="55"/>
      <c r="W22" s="55"/>
    </row>
    <row r="23" ht="23" customHeight="1" spans="1:23">
      <c r="A23" s="9" t="s">
        <v>56</v>
      </c>
      <c r="B23" s="9" t="s">
        <v>174</v>
      </c>
      <c r="C23" s="10" t="s">
        <v>175</v>
      </c>
      <c r="D23" s="9" t="s">
        <v>83</v>
      </c>
      <c r="E23" s="9" t="s">
        <v>84</v>
      </c>
      <c r="F23" s="9" t="s">
        <v>176</v>
      </c>
      <c r="G23" s="9" t="s">
        <v>177</v>
      </c>
      <c r="H23" s="55">
        <v>79200</v>
      </c>
      <c r="I23" s="55">
        <v>79200</v>
      </c>
      <c r="J23" s="55"/>
      <c r="K23" s="55"/>
      <c r="L23" s="55">
        <v>79200</v>
      </c>
      <c r="M23" s="55"/>
      <c r="N23" s="55"/>
      <c r="O23" s="55"/>
      <c r="P23" s="31"/>
      <c r="Q23" s="55"/>
      <c r="R23" s="55"/>
      <c r="S23" s="55"/>
      <c r="T23" s="55"/>
      <c r="U23" s="55"/>
      <c r="V23" s="55"/>
      <c r="W23" s="55"/>
    </row>
    <row r="24" ht="23" customHeight="1" spans="1:23">
      <c r="A24" s="9" t="s">
        <v>56</v>
      </c>
      <c r="B24" s="9" t="s">
        <v>178</v>
      </c>
      <c r="C24" s="10" t="s">
        <v>179</v>
      </c>
      <c r="D24" s="9" t="s">
        <v>83</v>
      </c>
      <c r="E24" s="9" t="s">
        <v>84</v>
      </c>
      <c r="F24" s="9" t="s">
        <v>180</v>
      </c>
      <c r="G24" s="9" t="s">
        <v>181</v>
      </c>
      <c r="H24" s="55">
        <v>792000</v>
      </c>
      <c r="I24" s="55">
        <v>792000</v>
      </c>
      <c r="J24" s="55"/>
      <c r="K24" s="55"/>
      <c r="L24" s="55">
        <v>792000</v>
      </c>
      <c r="M24" s="55"/>
      <c r="N24" s="55"/>
      <c r="O24" s="55"/>
      <c r="P24" s="31"/>
      <c r="Q24" s="55"/>
      <c r="R24" s="55"/>
      <c r="S24" s="55"/>
      <c r="T24" s="55"/>
      <c r="U24" s="55"/>
      <c r="V24" s="55"/>
      <c r="W24" s="55"/>
    </row>
    <row r="25" ht="23" customHeight="1" spans="1:23">
      <c r="A25" s="9" t="s">
        <v>56</v>
      </c>
      <c r="B25" s="9" t="s">
        <v>182</v>
      </c>
      <c r="C25" s="10" t="s">
        <v>183</v>
      </c>
      <c r="D25" s="9" t="s">
        <v>77</v>
      </c>
      <c r="E25" s="9" t="s">
        <v>78</v>
      </c>
      <c r="F25" s="9" t="s">
        <v>159</v>
      </c>
      <c r="G25" s="9" t="s">
        <v>160</v>
      </c>
      <c r="H25" s="55">
        <v>1705704</v>
      </c>
      <c r="I25" s="55">
        <v>1705704</v>
      </c>
      <c r="J25" s="55"/>
      <c r="K25" s="55"/>
      <c r="L25" s="55">
        <v>1705704</v>
      </c>
      <c r="M25" s="55"/>
      <c r="N25" s="55"/>
      <c r="O25" s="55"/>
      <c r="P25" s="31"/>
      <c r="Q25" s="55"/>
      <c r="R25" s="55"/>
      <c r="S25" s="55"/>
      <c r="T25" s="55"/>
      <c r="U25" s="55"/>
      <c r="V25" s="55"/>
      <c r="W25" s="55"/>
    </row>
    <row r="26" ht="23" customHeight="1" spans="1:23">
      <c r="A26" s="9" t="s">
        <v>56</v>
      </c>
      <c r="B26" s="9" t="s">
        <v>182</v>
      </c>
      <c r="C26" s="10" t="s">
        <v>183</v>
      </c>
      <c r="D26" s="9" t="s">
        <v>77</v>
      </c>
      <c r="E26" s="9" t="s">
        <v>78</v>
      </c>
      <c r="F26" s="9" t="s">
        <v>159</v>
      </c>
      <c r="G26" s="9" t="s">
        <v>160</v>
      </c>
      <c r="H26" s="55">
        <v>509496</v>
      </c>
      <c r="I26" s="55">
        <v>509496</v>
      </c>
      <c r="J26" s="55"/>
      <c r="K26" s="55"/>
      <c r="L26" s="55">
        <v>509496</v>
      </c>
      <c r="M26" s="55"/>
      <c r="N26" s="55"/>
      <c r="O26" s="55"/>
      <c r="P26" s="31"/>
      <c r="Q26" s="55"/>
      <c r="R26" s="55"/>
      <c r="S26" s="55"/>
      <c r="T26" s="55"/>
      <c r="U26" s="55"/>
      <c r="V26" s="55"/>
      <c r="W26" s="55"/>
    </row>
    <row r="27" ht="23" customHeight="1" spans="1:23">
      <c r="A27" s="9" t="s">
        <v>56</v>
      </c>
      <c r="B27" s="9" t="s">
        <v>182</v>
      </c>
      <c r="C27" s="10" t="s">
        <v>183</v>
      </c>
      <c r="D27" s="9" t="s">
        <v>77</v>
      </c>
      <c r="E27" s="9" t="s">
        <v>78</v>
      </c>
      <c r="F27" s="9" t="s">
        <v>159</v>
      </c>
      <c r="G27" s="9" t="s">
        <v>160</v>
      </c>
      <c r="H27" s="55">
        <v>340800</v>
      </c>
      <c r="I27" s="55">
        <v>340800</v>
      </c>
      <c r="J27" s="55"/>
      <c r="K27" s="55"/>
      <c r="L27" s="55">
        <v>340800</v>
      </c>
      <c r="M27" s="55"/>
      <c r="N27" s="55"/>
      <c r="O27" s="55"/>
      <c r="P27" s="31"/>
      <c r="Q27" s="55"/>
      <c r="R27" s="55"/>
      <c r="S27" s="55"/>
      <c r="T27" s="55"/>
      <c r="U27" s="55"/>
      <c r="V27" s="55"/>
      <c r="W27" s="55"/>
    </row>
    <row r="28" ht="23" customHeight="1" spans="1:23">
      <c r="A28" s="9" t="s">
        <v>56</v>
      </c>
      <c r="B28" s="9" t="s">
        <v>184</v>
      </c>
      <c r="C28" s="10" t="s">
        <v>185</v>
      </c>
      <c r="D28" s="9" t="s">
        <v>77</v>
      </c>
      <c r="E28" s="9" t="s">
        <v>78</v>
      </c>
      <c r="F28" s="9" t="s">
        <v>186</v>
      </c>
      <c r="G28" s="9" t="s">
        <v>185</v>
      </c>
      <c r="H28" s="55">
        <v>142000</v>
      </c>
      <c r="I28" s="55">
        <v>142000</v>
      </c>
      <c r="J28" s="55"/>
      <c r="K28" s="55"/>
      <c r="L28" s="55">
        <v>142000</v>
      </c>
      <c r="M28" s="55"/>
      <c r="N28" s="55"/>
      <c r="O28" s="55"/>
      <c r="P28" s="31"/>
      <c r="Q28" s="55"/>
      <c r="R28" s="55"/>
      <c r="S28" s="55"/>
      <c r="T28" s="55"/>
      <c r="U28" s="55"/>
      <c r="V28" s="55"/>
      <c r="W28" s="55"/>
    </row>
    <row r="29" ht="23" customHeight="1" spans="1:23">
      <c r="A29" s="9" t="s">
        <v>56</v>
      </c>
      <c r="B29" s="9" t="s">
        <v>187</v>
      </c>
      <c r="C29" s="10" t="s">
        <v>188</v>
      </c>
      <c r="D29" s="9" t="s">
        <v>77</v>
      </c>
      <c r="E29" s="9" t="s">
        <v>78</v>
      </c>
      <c r="F29" s="9" t="s">
        <v>180</v>
      </c>
      <c r="G29" s="9" t="s">
        <v>181</v>
      </c>
      <c r="H29" s="55">
        <v>24828</v>
      </c>
      <c r="I29" s="55">
        <v>24828</v>
      </c>
      <c r="J29" s="55"/>
      <c r="K29" s="55"/>
      <c r="L29" s="55">
        <v>24828</v>
      </c>
      <c r="M29" s="55"/>
      <c r="N29" s="55"/>
      <c r="O29" s="55"/>
      <c r="P29" s="31"/>
      <c r="Q29" s="55"/>
      <c r="R29" s="55"/>
      <c r="S29" s="55"/>
      <c r="T29" s="55"/>
      <c r="U29" s="55"/>
      <c r="V29" s="55"/>
      <c r="W29" s="55"/>
    </row>
    <row r="30" ht="23" customHeight="1" spans="1:23">
      <c r="A30" s="9" t="s">
        <v>56</v>
      </c>
      <c r="B30" s="9" t="s">
        <v>189</v>
      </c>
      <c r="C30" s="10" t="s">
        <v>190</v>
      </c>
      <c r="D30" s="9" t="s">
        <v>75</v>
      </c>
      <c r="E30" s="9" t="s">
        <v>76</v>
      </c>
      <c r="F30" s="9" t="s">
        <v>191</v>
      </c>
      <c r="G30" s="9" t="s">
        <v>192</v>
      </c>
      <c r="H30" s="55">
        <v>1016400</v>
      </c>
      <c r="I30" s="55">
        <v>1016400</v>
      </c>
      <c r="J30" s="55"/>
      <c r="K30" s="55"/>
      <c r="L30" s="55">
        <v>1016400</v>
      </c>
      <c r="M30" s="55"/>
      <c r="N30" s="55"/>
      <c r="O30" s="55"/>
      <c r="P30" s="31"/>
      <c r="Q30" s="55"/>
      <c r="R30" s="55"/>
      <c r="S30" s="55"/>
      <c r="T30" s="55"/>
      <c r="U30" s="55"/>
      <c r="V30" s="55"/>
      <c r="W30" s="55"/>
    </row>
    <row r="31" ht="23" customHeight="1" spans="1:23">
      <c r="A31" s="9" t="s">
        <v>56</v>
      </c>
      <c r="B31" s="9" t="s">
        <v>189</v>
      </c>
      <c r="C31" s="10" t="s">
        <v>190</v>
      </c>
      <c r="D31" s="9" t="s">
        <v>75</v>
      </c>
      <c r="E31" s="9" t="s">
        <v>76</v>
      </c>
      <c r="F31" s="9" t="s">
        <v>193</v>
      </c>
      <c r="G31" s="9" t="s">
        <v>194</v>
      </c>
      <c r="H31" s="55">
        <v>300000</v>
      </c>
      <c r="I31" s="55">
        <v>300000</v>
      </c>
      <c r="J31" s="55"/>
      <c r="K31" s="55"/>
      <c r="L31" s="55">
        <v>300000</v>
      </c>
      <c r="M31" s="55"/>
      <c r="N31" s="55"/>
      <c r="O31" s="55"/>
      <c r="P31" s="31"/>
      <c r="Q31" s="55"/>
      <c r="R31" s="55"/>
      <c r="S31" s="55"/>
      <c r="T31" s="55"/>
      <c r="U31" s="55"/>
      <c r="V31" s="55"/>
      <c r="W31" s="55"/>
    </row>
    <row r="32" ht="23" customHeight="1" spans="1:23">
      <c r="A32" s="9" t="s">
        <v>56</v>
      </c>
      <c r="B32" s="9" t="s">
        <v>195</v>
      </c>
      <c r="C32" s="10" t="s">
        <v>196</v>
      </c>
      <c r="D32" s="9" t="s">
        <v>77</v>
      </c>
      <c r="E32" s="9" t="s">
        <v>78</v>
      </c>
      <c r="F32" s="9" t="s">
        <v>197</v>
      </c>
      <c r="G32" s="9" t="s">
        <v>198</v>
      </c>
      <c r="H32" s="55">
        <v>1287000</v>
      </c>
      <c r="I32" s="55">
        <v>1287000</v>
      </c>
      <c r="J32" s="55"/>
      <c r="K32" s="55"/>
      <c r="L32" s="55">
        <v>1287000</v>
      </c>
      <c r="M32" s="55"/>
      <c r="N32" s="55"/>
      <c r="O32" s="55"/>
      <c r="P32" s="31"/>
      <c r="Q32" s="55"/>
      <c r="R32" s="55"/>
      <c r="S32" s="55"/>
      <c r="T32" s="55"/>
      <c r="U32" s="55"/>
      <c r="V32" s="55"/>
      <c r="W32" s="55"/>
    </row>
    <row r="33" ht="26" customHeight="1" spans="1:23">
      <c r="A33" s="12" t="s">
        <v>32</v>
      </c>
      <c r="B33" s="12"/>
      <c r="C33" s="12"/>
      <c r="D33" s="12"/>
      <c r="E33" s="12"/>
      <c r="F33" s="12"/>
      <c r="G33" s="12"/>
      <c r="H33" s="55">
        <v>28783712.75</v>
      </c>
      <c r="I33" s="55">
        <v>28783712.75</v>
      </c>
      <c r="J33" s="55"/>
      <c r="K33" s="55"/>
      <c r="L33" s="55">
        <v>28783712.75</v>
      </c>
      <c r="M33" s="55"/>
      <c r="N33" s="55"/>
      <c r="O33" s="55"/>
      <c r="P33" s="55"/>
      <c r="Q33" s="55"/>
      <c r="R33" s="55"/>
      <c r="S33" s="55"/>
      <c r="T33" s="55"/>
      <c r="U33" s="55"/>
      <c r="V33" s="55"/>
      <c r="W33" s="55"/>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85416666666667" right="0.385416666666667" top="0.582638888888889" bottom="0.582638888888889" header="0.5" footer="0.5"/>
  <pageSetup paperSize="1" scale="4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A19" workbookViewId="0">
      <selection activeCell="W5" sqref="W5:W7"/>
    </sheetView>
  </sheetViews>
  <sheetFormatPr defaultColWidth="8.85" defaultRowHeight="15" customHeight="1"/>
  <cols>
    <col min="1" max="1" width="11.75" customWidth="1"/>
    <col min="2" max="2" width="16.875" customWidth="1"/>
    <col min="3" max="3" width="22.375" customWidth="1"/>
    <col min="4" max="4" width="28.575" customWidth="1"/>
    <col min="5" max="5" width="12.125" customWidth="1"/>
    <col min="6" max="7" width="12.375" customWidth="1"/>
    <col min="8" max="8" width="13.5" customWidth="1"/>
    <col min="9" max="9" width="10.625" customWidth="1"/>
    <col min="10" max="11" width="10" customWidth="1"/>
    <col min="12" max="13" width="13" customWidth="1"/>
    <col min="14" max="14" width="11.75" customWidth="1"/>
    <col min="15" max="15" width="12" customWidth="1"/>
    <col min="16" max="17" width="13" customWidth="1"/>
    <col min="18" max="23" width="14.2833333333333" customWidth="1"/>
  </cols>
  <sheetData>
    <row r="1" ht="18.75" customHeight="1" spans="1:23">
      <c r="A1" s="2"/>
      <c r="B1" s="2"/>
      <c r="C1" s="2"/>
      <c r="D1" s="2"/>
      <c r="E1" s="2"/>
      <c r="F1" s="2"/>
      <c r="G1" s="2"/>
      <c r="H1" s="2"/>
      <c r="I1" s="2"/>
      <c r="J1" s="2"/>
      <c r="K1" s="2"/>
      <c r="L1" s="2"/>
      <c r="M1" s="2"/>
      <c r="N1" s="3"/>
      <c r="O1" s="3"/>
      <c r="P1" s="3"/>
      <c r="Q1" s="3"/>
      <c r="R1" s="3"/>
      <c r="S1" s="3"/>
      <c r="T1" s="3"/>
      <c r="U1" s="3"/>
      <c r="V1" s="3"/>
      <c r="W1" s="3" t="s">
        <v>199</v>
      </c>
    </row>
    <row r="2" ht="66" customHeight="1" spans="1:23">
      <c r="A2" s="4" t="s">
        <v>200</v>
      </c>
      <c r="B2" s="4"/>
      <c r="C2" s="4"/>
      <c r="D2" s="4"/>
      <c r="E2" s="4"/>
      <c r="F2" s="4"/>
      <c r="G2" s="4"/>
      <c r="H2" s="4"/>
      <c r="I2" s="4"/>
      <c r="J2" s="4"/>
      <c r="K2" s="4"/>
      <c r="L2" s="4"/>
      <c r="M2" s="4"/>
      <c r="N2" s="4"/>
      <c r="O2" s="4"/>
      <c r="P2" s="4"/>
      <c r="Q2" s="4"/>
      <c r="R2" s="4"/>
      <c r="S2" s="4"/>
      <c r="T2" s="4"/>
      <c r="U2" s="4"/>
      <c r="V2" s="4"/>
      <c r="W2" s="4"/>
    </row>
    <row r="3" ht="21" customHeight="1" spans="1:23">
      <c r="A3" s="5" t="str">
        <f>"单位名称："&amp;"元江哈尼族彝族傣族自治县甘庄中心小学"</f>
        <v>单位名称：元江哈尼族彝族傣族自治县甘庄中心小学</v>
      </c>
      <c r="B3" s="5"/>
      <c r="C3" s="5"/>
      <c r="D3" s="5"/>
      <c r="E3" s="5"/>
      <c r="F3" s="5"/>
      <c r="G3" s="5"/>
      <c r="H3" s="5"/>
      <c r="I3" s="49"/>
      <c r="J3" s="49"/>
      <c r="K3" s="49"/>
      <c r="L3" s="49"/>
      <c r="M3" s="49"/>
      <c r="N3" s="6"/>
      <c r="O3" s="6"/>
      <c r="P3" s="6"/>
      <c r="Q3" s="6"/>
      <c r="R3" s="6"/>
      <c r="S3" s="6"/>
      <c r="T3" s="6"/>
      <c r="U3" s="6"/>
      <c r="V3" s="6"/>
      <c r="W3" s="6" t="s">
        <v>29</v>
      </c>
    </row>
    <row r="4" ht="18.75" customHeight="1" spans="1:23">
      <c r="A4" s="7" t="s">
        <v>201</v>
      </c>
      <c r="B4" s="7" t="s">
        <v>136</v>
      </c>
      <c r="C4" s="7" t="s">
        <v>137</v>
      </c>
      <c r="D4" s="7" t="s">
        <v>202</v>
      </c>
      <c r="E4" s="7" t="s">
        <v>138</v>
      </c>
      <c r="F4" s="7" t="s">
        <v>139</v>
      </c>
      <c r="G4" s="7" t="s">
        <v>203</v>
      </c>
      <c r="H4" s="7" t="s">
        <v>141</v>
      </c>
      <c r="I4" s="8" t="s">
        <v>32</v>
      </c>
      <c r="J4" s="8" t="s">
        <v>204</v>
      </c>
      <c r="K4" s="7"/>
      <c r="L4" s="7"/>
      <c r="M4" s="7"/>
      <c r="N4" s="7" t="s">
        <v>143</v>
      </c>
      <c r="O4" s="7"/>
      <c r="P4" s="7"/>
      <c r="Q4" s="7" t="s">
        <v>38</v>
      </c>
      <c r="R4" s="7" t="s">
        <v>62</v>
      </c>
      <c r="S4" s="7"/>
      <c r="T4" s="7"/>
      <c r="U4" s="7"/>
      <c r="V4" s="7"/>
      <c r="W4" s="7"/>
    </row>
    <row r="5" ht="18.75" customHeight="1" spans="1:23">
      <c r="A5" s="7"/>
      <c r="B5" s="7"/>
      <c r="C5" s="7"/>
      <c r="D5" s="7"/>
      <c r="E5" s="7"/>
      <c r="F5" s="7"/>
      <c r="G5" s="7"/>
      <c r="H5" s="7"/>
      <c r="I5" s="8" t="s">
        <v>144</v>
      </c>
      <c r="J5" s="8" t="s">
        <v>35</v>
      </c>
      <c r="K5" s="7"/>
      <c r="L5" s="7" t="s">
        <v>36</v>
      </c>
      <c r="M5" s="7" t="s">
        <v>37</v>
      </c>
      <c r="N5" s="7" t="s">
        <v>35</v>
      </c>
      <c r="O5" s="7" t="s">
        <v>36</v>
      </c>
      <c r="P5" s="7" t="s">
        <v>37</v>
      </c>
      <c r="Q5" s="7" t="s">
        <v>38</v>
      </c>
      <c r="R5" s="7" t="s">
        <v>34</v>
      </c>
      <c r="S5" s="7" t="s">
        <v>41</v>
      </c>
      <c r="T5" s="7" t="s">
        <v>42</v>
      </c>
      <c r="U5" s="7" t="s">
        <v>43</v>
      </c>
      <c r="V5" s="7" t="s">
        <v>44</v>
      </c>
      <c r="W5" s="7" t="s">
        <v>45</v>
      </c>
    </row>
    <row r="6" ht="18.75" customHeight="1" spans="1:23">
      <c r="A6" s="7"/>
      <c r="B6" s="7"/>
      <c r="C6" s="7"/>
      <c r="D6" s="7"/>
      <c r="E6" s="7"/>
      <c r="F6" s="7"/>
      <c r="G6" s="7"/>
      <c r="H6" s="7"/>
      <c r="I6" s="8"/>
      <c r="J6" s="8" t="s">
        <v>35</v>
      </c>
      <c r="K6" s="7"/>
      <c r="L6" s="7" t="s">
        <v>36</v>
      </c>
      <c r="M6" s="7" t="s">
        <v>37</v>
      </c>
      <c r="N6" s="7" t="s">
        <v>35</v>
      </c>
      <c r="O6" s="7" t="s">
        <v>36</v>
      </c>
      <c r="P6" s="7" t="s">
        <v>37</v>
      </c>
      <c r="Q6" s="7"/>
      <c r="R6" s="7" t="s">
        <v>34</v>
      </c>
      <c r="S6" s="7" t="s">
        <v>41</v>
      </c>
      <c r="T6" s="7" t="s">
        <v>42</v>
      </c>
      <c r="U6" s="7" t="s">
        <v>43</v>
      </c>
      <c r="V6" s="7" t="s">
        <v>44</v>
      </c>
      <c r="W6" s="7" t="s">
        <v>45</v>
      </c>
    </row>
    <row r="7" ht="22.65" customHeight="1" spans="1:23">
      <c r="A7" s="7"/>
      <c r="B7" s="7"/>
      <c r="C7" s="7"/>
      <c r="D7" s="7"/>
      <c r="E7" s="7"/>
      <c r="F7" s="7"/>
      <c r="G7" s="7"/>
      <c r="H7" s="7"/>
      <c r="I7" s="8"/>
      <c r="J7" s="8" t="s">
        <v>34</v>
      </c>
      <c r="K7" s="7" t="s">
        <v>205</v>
      </c>
      <c r="L7" s="7"/>
      <c r="M7" s="7"/>
      <c r="N7" s="7"/>
      <c r="O7" s="7"/>
      <c r="P7" s="7"/>
      <c r="Q7" s="7"/>
      <c r="R7" s="7"/>
      <c r="S7" s="7"/>
      <c r="T7" s="7"/>
      <c r="U7" s="7"/>
      <c r="V7" s="7"/>
      <c r="W7" s="7"/>
    </row>
    <row r="8" ht="18.75" customHeight="1" spans="1:23">
      <c r="A8" s="8" t="s">
        <v>46</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row>
    <row r="9" s="1" customFormat="1" ht="18.75" customHeight="1" spans="1:23">
      <c r="A9" s="9"/>
      <c r="B9" s="9"/>
      <c r="C9" s="10" t="s">
        <v>206</v>
      </c>
      <c r="D9" s="9"/>
      <c r="E9" s="9"/>
      <c r="F9" s="9"/>
      <c r="G9" s="9"/>
      <c r="H9" s="9"/>
      <c r="I9" s="11">
        <v>255092.1</v>
      </c>
      <c r="J9" s="11">
        <v>255092.1</v>
      </c>
      <c r="K9" s="11">
        <v>255092.1</v>
      </c>
      <c r="L9" s="11"/>
      <c r="M9" s="11"/>
      <c r="N9" s="11"/>
      <c r="O9" s="11"/>
      <c r="P9" s="11"/>
      <c r="Q9" s="11"/>
      <c r="R9" s="11"/>
      <c r="S9" s="11"/>
      <c r="T9" s="11"/>
      <c r="U9" s="11"/>
      <c r="V9" s="11"/>
      <c r="W9" s="11"/>
    </row>
    <row r="10" s="1" customFormat="1" ht="18.75" customHeight="1" spans="1:23">
      <c r="A10" s="9" t="s">
        <v>207</v>
      </c>
      <c r="B10" s="9" t="s">
        <v>208</v>
      </c>
      <c r="C10" s="10" t="s">
        <v>206</v>
      </c>
      <c r="D10" s="9" t="s">
        <v>56</v>
      </c>
      <c r="E10" s="9" t="s">
        <v>77</v>
      </c>
      <c r="F10" s="9" t="s">
        <v>78</v>
      </c>
      <c r="G10" s="9" t="s">
        <v>191</v>
      </c>
      <c r="H10" s="9" t="s">
        <v>192</v>
      </c>
      <c r="I10" s="11">
        <v>5436</v>
      </c>
      <c r="J10" s="11">
        <v>5436</v>
      </c>
      <c r="K10" s="11">
        <v>5436</v>
      </c>
      <c r="L10" s="11"/>
      <c r="M10" s="11"/>
      <c r="N10" s="11"/>
      <c r="O10" s="11"/>
      <c r="P10" s="11"/>
      <c r="Q10" s="11"/>
      <c r="R10" s="11"/>
      <c r="S10" s="11"/>
      <c r="T10" s="11"/>
      <c r="U10" s="11"/>
      <c r="V10" s="11"/>
      <c r="W10" s="11"/>
    </row>
    <row r="11" s="1" customFormat="1" ht="18.75" customHeight="1" spans="1:23">
      <c r="A11" s="9" t="s">
        <v>207</v>
      </c>
      <c r="B11" s="9" t="s">
        <v>208</v>
      </c>
      <c r="C11" s="10" t="s">
        <v>206</v>
      </c>
      <c r="D11" s="9" t="s">
        <v>56</v>
      </c>
      <c r="E11" s="9" t="s">
        <v>77</v>
      </c>
      <c r="F11" s="9" t="s">
        <v>78</v>
      </c>
      <c r="G11" s="9" t="s">
        <v>191</v>
      </c>
      <c r="H11" s="9" t="s">
        <v>192</v>
      </c>
      <c r="I11" s="11">
        <v>26265.6</v>
      </c>
      <c r="J11" s="11">
        <v>26265.6</v>
      </c>
      <c r="K11" s="11">
        <v>26265.6</v>
      </c>
      <c r="L11" s="11"/>
      <c r="M11" s="11"/>
      <c r="N11" s="11"/>
      <c r="O11" s="11"/>
      <c r="P11" s="31"/>
      <c r="Q11" s="11"/>
      <c r="R11" s="11"/>
      <c r="S11" s="11"/>
      <c r="T11" s="11"/>
      <c r="U11" s="11"/>
      <c r="V11" s="11"/>
      <c r="W11" s="11"/>
    </row>
    <row r="12" s="1" customFormat="1" ht="18.75" customHeight="1" spans="1:23">
      <c r="A12" s="9" t="s">
        <v>207</v>
      </c>
      <c r="B12" s="9" t="s">
        <v>208</v>
      </c>
      <c r="C12" s="10" t="s">
        <v>206</v>
      </c>
      <c r="D12" s="9" t="s">
        <v>56</v>
      </c>
      <c r="E12" s="9" t="s">
        <v>77</v>
      </c>
      <c r="F12" s="9" t="s">
        <v>78</v>
      </c>
      <c r="G12" s="9" t="s">
        <v>191</v>
      </c>
      <c r="H12" s="9" t="s">
        <v>192</v>
      </c>
      <c r="I12" s="11">
        <v>1728</v>
      </c>
      <c r="J12" s="11">
        <v>1728</v>
      </c>
      <c r="K12" s="11">
        <v>1728</v>
      </c>
      <c r="L12" s="11"/>
      <c r="M12" s="11"/>
      <c r="N12" s="11"/>
      <c r="O12" s="11"/>
      <c r="P12" s="31"/>
      <c r="Q12" s="11"/>
      <c r="R12" s="11"/>
      <c r="S12" s="11"/>
      <c r="T12" s="11"/>
      <c r="U12" s="11"/>
      <c r="V12" s="11"/>
      <c r="W12" s="11"/>
    </row>
    <row r="13" s="1" customFormat="1" ht="18.75" customHeight="1" spans="1:23">
      <c r="A13" s="9" t="s">
        <v>207</v>
      </c>
      <c r="B13" s="9" t="s">
        <v>208</v>
      </c>
      <c r="C13" s="10" t="s">
        <v>206</v>
      </c>
      <c r="D13" s="9" t="s">
        <v>56</v>
      </c>
      <c r="E13" s="9" t="s">
        <v>77</v>
      </c>
      <c r="F13" s="9" t="s">
        <v>78</v>
      </c>
      <c r="G13" s="9" t="s">
        <v>209</v>
      </c>
      <c r="H13" s="9" t="s">
        <v>210</v>
      </c>
      <c r="I13" s="11">
        <v>39300</v>
      </c>
      <c r="J13" s="11">
        <v>39300</v>
      </c>
      <c r="K13" s="11">
        <v>39300</v>
      </c>
      <c r="L13" s="11"/>
      <c r="M13" s="11"/>
      <c r="N13" s="11"/>
      <c r="O13" s="11"/>
      <c r="P13" s="31"/>
      <c r="Q13" s="11"/>
      <c r="R13" s="11"/>
      <c r="S13" s="11"/>
      <c r="T13" s="11"/>
      <c r="U13" s="11"/>
      <c r="V13" s="11"/>
      <c r="W13" s="11"/>
    </row>
    <row r="14" s="1" customFormat="1" ht="18.75" customHeight="1" spans="1:23">
      <c r="A14" s="9" t="s">
        <v>207</v>
      </c>
      <c r="B14" s="9" t="s">
        <v>208</v>
      </c>
      <c r="C14" s="10" t="s">
        <v>206</v>
      </c>
      <c r="D14" s="9" t="s">
        <v>56</v>
      </c>
      <c r="E14" s="9" t="s">
        <v>77</v>
      </c>
      <c r="F14" s="9" t="s">
        <v>78</v>
      </c>
      <c r="G14" s="9" t="s">
        <v>209</v>
      </c>
      <c r="H14" s="9" t="s">
        <v>210</v>
      </c>
      <c r="I14" s="11">
        <v>562.5</v>
      </c>
      <c r="J14" s="11">
        <v>562.5</v>
      </c>
      <c r="K14" s="11">
        <v>562.5</v>
      </c>
      <c r="L14" s="11"/>
      <c r="M14" s="11"/>
      <c r="N14" s="11"/>
      <c r="O14" s="11"/>
      <c r="P14" s="31"/>
      <c r="Q14" s="11"/>
      <c r="R14" s="11"/>
      <c r="S14" s="11"/>
      <c r="T14" s="11"/>
      <c r="U14" s="11"/>
      <c r="V14" s="11"/>
      <c r="W14" s="11"/>
    </row>
    <row r="15" s="1" customFormat="1" ht="18.75" customHeight="1" spans="1:23">
      <c r="A15" s="9" t="s">
        <v>207</v>
      </c>
      <c r="B15" s="9" t="s">
        <v>208</v>
      </c>
      <c r="C15" s="10" t="s">
        <v>206</v>
      </c>
      <c r="D15" s="9" t="s">
        <v>56</v>
      </c>
      <c r="E15" s="9" t="s">
        <v>77</v>
      </c>
      <c r="F15" s="9" t="s">
        <v>78</v>
      </c>
      <c r="G15" s="9" t="s">
        <v>209</v>
      </c>
      <c r="H15" s="9" t="s">
        <v>210</v>
      </c>
      <c r="I15" s="11">
        <v>181800</v>
      </c>
      <c r="J15" s="11">
        <v>181800</v>
      </c>
      <c r="K15" s="11">
        <v>181800</v>
      </c>
      <c r="L15" s="11"/>
      <c r="M15" s="11"/>
      <c r="N15" s="11"/>
      <c r="O15" s="11"/>
      <c r="P15" s="31"/>
      <c r="Q15" s="11"/>
      <c r="R15" s="11"/>
      <c r="S15" s="11"/>
      <c r="T15" s="11"/>
      <c r="U15" s="11"/>
      <c r="V15" s="11"/>
      <c r="W15" s="11"/>
    </row>
    <row r="16" s="1" customFormat="1" ht="18.75" customHeight="1" spans="1:23">
      <c r="A16" s="31"/>
      <c r="B16" s="31"/>
      <c r="C16" s="10" t="s">
        <v>211</v>
      </c>
      <c r="D16" s="31"/>
      <c r="E16" s="31"/>
      <c r="F16" s="31"/>
      <c r="G16" s="31"/>
      <c r="H16" s="31"/>
      <c r="I16" s="11">
        <v>1429800</v>
      </c>
      <c r="J16" s="11"/>
      <c r="K16" s="11"/>
      <c r="L16" s="11"/>
      <c r="M16" s="11"/>
      <c r="N16" s="11"/>
      <c r="O16" s="11"/>
      <c r="P16" s="31"/>
      <c r="Q16" s="11"/>
      <c r="R16" s="11">
        <v>1429800</v>
      </c>
      <c r="S16" s="11"/>
      <c r="T16" s="11"/>
      <c r="U16" s="11"/>
      <c r="V16" s="11"/>
      <c r="W16" s="11">
        <v>1429800</v>
      </c>
    </row>
    <row r="17" s="1" customFormat="1" ht="18.75" customHeight="1" spans="1:23">
      <c r="A17" s="9" t="s">
        <v>212</v>
      </c>
      <c r="B17" s="9" t="s">
        <v>213</v>
      </c>
      <c r="C17" s="10" t="s">
        <v>211</v>
      </c>
      <c r="D17" s="9" t="s">
        <v>56</v>
      </c>
      <c r="E17" s="9" t="s">
        <v>77</v>
      </c>
      <c r="F17" s="9" t="s">
        <v>78</v>
      </c>
      <c r="G17" s="9" t="s">
        <v>191</v>
      </c>
      <c r="H17" s="9" t="s">
        <v>192</v>
      </c>
      <c r="I17" s="11">
        <v>80000</v>
      </c>
      <c r="J17" s="11"/>
      <c r="K17" s="11"/>
      <c r="L17" s="11"/>
      <c r="M17" s="11"/>
      <c r="N17" s="11"/>
      <c r="O17" s="11"/>
      <c r="P17" s="31"/>
      <c r="Q17" s="11"/>
      <c r="R17" s="11">
        <v>80000</v>
      </c>
      <c r="S17" s="11"/>
      <c r="T17" s="11"/>
      <c r="U17" s="11"/>
      <c r="V17" s="11"/>
      <c r="W17" s="11">
        <v>80000</v>
      </c>
    </row>
    <row r="18" s="1" customFormat="1" ht="18.75" customHeight="1" spans="1:23">
      <c r="A18" s="9" t="s">
        <v>212</v>
      </c>
      <c r="B18" s="9" t="s">
        <v>213</v>
      </c>
      <c r="C18" s="10" t="s">
        <v>211</v>
      </c>
      <c r="D18" s="9" t="s">
        <v>56</v>
      </c>
      <c r="E18" s="9" t="s">
        <v>77</v>
      </c>
      <c r="F18" s="9" t="s">
        <v>78</v>
      </c>
      <c r="G18" s="9" t="s">
        <v>191</v>
      </c>
      <c r="H18" s="9" t="s">
        <v>192</v>
      </c>
      <c r="I18" s="11">
        <v>30000</v>
      </c>
      <c r="J18" s="11"/>
      <c r="K18" s="11"/>
      <c r="L18" s="11"/>
      <c r="M18" s="11"/>
      <c r="N18" s="11"/>
      <c r="O18" s="11"/>
      <c r="P18" s="31"/>
      <c r="Q18" s="11"/>
      <c r="R18" s="11">
        <v>30000</v>
      </c>
      <c r="S18" s="11"/>
      <c r="T18" s="11"/>
      <c r="U18" s="11"/>
      <c r="V18" s="11"/>
      <c r="W18" s="11">
        <v>30000</v>
      </c>
    </row>
    <row r="19" s="1" customFormat="1" ht="18.75" customHeight="1" spans="1:23">
      <c r="A19" s="9" t="s">
        <v>212</v>
      </c>
      <c r="B19" s="9" t="s">
        <v>213</v>
      </c>
      <c r="C19" s="10" t="s">
        <v>211</v>
      </c>
      <c r="D19" s="9" t="s">
        <v>56</v>
      </c>
      <c r="E19" s="9" t="s">
        <v>77</v>
      </c>
      <c r="F19" s="9" t="s">
        <v>78</v>
      </c>
      <c r="G19" s="9" t="s">
        <v>191</v>
      </c>
      <c r="H19" s="9" t="s">
        <v>192</v>
      </c>
      <c r="I19" s="11">
        <v>100000</v>
      </c>
      <c r="J19" s="11"/>
      <c r="K19" s="11"/>
      <c r="L19" s="11"/>
      <c r="M19" s="11"/>
      <c r="N19" s="11"/>
      <c r="O19" s="11"/>
      <c r="P19" s="31"/>
      <c r="Q19" s="11"/>
      <c r="R19" s="11">
        <v>100000</v>
      </c>
      <c r="S19" s="11"/>
      <c r="T19" s="11"/>
      <c r="U19" s="11"/>
      <c r="V19" s="11"/>
      <c r="W19" s="11">
        <v>100000</v>
      </c>
    </row>
    <row r="20" s="1" customFormat="1" ht="18.75" customHeight="1" spans="1:23">
      <c r="A20" s="9" t="s">
        <v>212</v>
      </c>
      <c r="B20" s="9" t="s">
        <v>213</v>
      </c>
      <c r="C20" s="10" t="s">
        <v>211</v>
      </c>
      <c r="D20" s="9" t="s">
        <v>56</v>
      </c>
      <c r="E20" s="9" t="s">
        <v>77</v>
      </c>
      <c r="F20" s="9" t="s">
        <v>78</v>
      </c>
      <c r="G20" s="9" t="s">
        <v>214</v>
      </c>
      <c r="H20" s="9" t="s">
        <v>215</v>
      </c>
      <c r="I20" s="11">
        <v>50000</v>
      </c>
      <c r="J20" s="11"/>
      <c r="K20" s="11"/>
      <c r="L20" s="11"/>
      <c r="M20" s="11"/>
      <c r="N20" s="11"/>
      <c r="O20" s="11"/>
      <c r="P20" s="31"/>
      <c r="Q20" s="11"/>
      <c r="R20" s="11">
        <v>50000</v>
      </c>
      <c r="S20" s="11"/>
      <c r="T20" s="11"/>
      <c r="U20" s="11"/>
      <c r="V20" s="11"/>
      <c r="W20" s="11">
        <v>50000</v>
      </c>
    </row>
    <row r="21" s="1" customFormat="1" ht="18.75" customHeight="1" spans="1:23">
      <c r="A21" s="9" t="s">
        <v>212</v>
      </c>
      <c r="B21" s="9" t="s">
        <v>213</v>
      </c>
      <c r="C21" s="10" t="s">
        <v>211</v>
      </c>
      <c r="D21" s="9" t="s">
        <v>56</v>
      </c>
      <c r="E21" s="9" t="s">
        <v>77</v>
      </c>
      <c r="F21" s="9" t="s">
        <v>78</v>
      </c>
      <c r="G21" s="9" t="s">
        <v>216</v>
      </c>
      <c r="H21" s="9" t="s">
        <v>217</v>
      </c>
      <c r="I21" s="11">
        <v>100000</v>
      </c>
      <c r="J21" s="11"/>
      <c r="K21" s="11"/>
      <c r="L21" s="11"/>
      <c r="M21" s="11"/>
      <c r="N21" s="11"/>
      <c r="O21" s="11"/>
      <c r="P21" s="31"/>
      <c r="Q21" s="11"/>
      <c r="R21" s="11">
        <v>100000</v>
      </c>
      <c r="S21" s="11"/>
      <c r="T21" s="11"/>
      <c r="U21" s="11"/>
      <c r="V21" s="11"/>
      <c r="W21" s="11">
        <v>100000</v>
      </c>
    </row>
    <row r="22" s="1" customFormat="1" ht="18.75" customHeight="1" spans="1:23">
      <c r="A22" s="9" t="s">
        <v>212</v>
      </c>
      <c r="B22" s="9" t="s">
        <v>213</v>
      </c>
      <c r="C22" s="10" t="s">
        <v>211</v>
      </c>
      <c r="D22" s="9" t="s">
        <v>56</v>
      </c>
      <c r="E22" s="9" t="s">
        <v>77</v>
      </c>
      <c r="F22" s="9" t="s">
        <v>78</v>
      </c>
      <c r="G22" s="9" t="s">
        <v>218</v>
      </c>
      <c r="H22" s="9" t="s">
        <v>219</v>
      </c>
      <c r="I22" s="11">
        <v>192000</v>
      </c>
      <c r="J22" s="11"/>
      <c r="K22" s="11"/>
      <c r="L22" s="11"/>
      <c r="M22" s="11"/>
      <c r="N22" s="11"/>
      <c r="O22" s="11"/>
      <c r="P22" s="31"/>
      <c r="Q22" s="11"/>
      <c r="R22" s="11">
        <v>192000</v>
      </c>
      <c r="S22" s="11"/>
      <c r="T22" s="11"/>
      <c r="U22" s="11"/>
      <c r="V22" s="11"/>
      <c r="W22" s="11">
        <v>192000</v>
      </c>
    </row>
    <row r="23" s="1" customFormat="1" ht="18.75" customHeight="1" spans="1:23">
      <c r="A23" s="9" t="s">
        <v>212</v>
      </c>
      <c r="B23" s="9" t="s">
        <v>213</v>
      </c>
      <c r="C23" s="10" t="s">
        <v>211</v>
      </c>
      <c r="D23" s="9" t="s">
        <v>56</v>
      </c>
      <c r="E23" s="9" t="s">
        <v>77</v>
      </c>
      <c r="F23" s="9" t="s">
        <v>78</v>
      </c>
      <c r="G23" s="9" t="s">
        <v>218</v>
      </c>
      <c r="H23" s="9" t="s">
        <v>219</v>
      </c>
      <c r="I23" s="11">
        <v>100000</v>
      </c>
      <c r="J23" s="11"/>
      <c r="K23" s="11"/>
      <c r="L23" s="11"/>
      <c r="M23" s="11"/>
      <c r="N23" s="11"/>
      <c r="O23" s="11"/>
      <c r="P23" s="31"/>
      <c r="Q23" s="11"/>
      <c r="R23" s="11">
        <v>100000</v>
      </c>
      <c r="S23" s="11"/>
      <c r="T23" s="11"/>
      <c r="U23" s="11"/>
      <c r="V23" s="11"/>
      <c r="W23" s="11">
        <v>100000</v>
      </c>
    </row>
    <row r="24" s="1" customFormat="1" ht="18.75" customHeight="1" spans="1:23">
      <c r="A24" s="9" t="s">
        <v>212</v>
      </c>
      <c r="B24" s="9" t="s">
        <v>213</v>
      </c>
      <c r="C24" s="10" t="s">
        <v>211</v>
      </c>
      <c r="D24" s="9" t="s">
        <v>56</v>
      </c>
      <c r="E24" s="9" t="s">
        <v>77</v>
      </c>
      <c r="F24" s="9" t="s">
        <v>78</v>
      </c>
      <c r="G24" s="9" t="s">
        <v>220</v>
      </c>
      <c r="H24" s="9" t="s">
        <v>221</v>
      </c>
      <c r="I24" s="11">
        <v>50000</v>
      </c>
      <c r="J24" s="11"/>
      <c r="K24" s="11"/>
      <c r="L24" s="11"/>
      <c r="M24" s="11"/>
      <c r="N24" s="11"/>
      <c r="O24" s="11"/>
      <c r="P24" s="31"/>
      <c r="Q24" s="11"/>
      <c r="R24" s="11">
        <v>50000</v>
      </c>
      <c r="S24" s="11"/>
      <c r="T24" s="11"/>
      <c r="U24" s="11"/>
      <c r="V24" s="11"/>
      <c r="W24" s="11">
        <v>50000</v>
      </c>
    </row>
    <row r="25" s="1" customFormat="1" ht="18.75" customHeight="1" spans="1:23">
      <c r="A25" s="9" t="s">
        <v>212</v>
      </c>
      <c r="B25" s="9" t="s">
        <v>213</v>
      </c>
      <c r="C25" s="10" t="s">
        <v>211</v>
      </c>
      <c r="D25" s="9" t="s">
        <v>56</v>
      </c>
      <c r="E25" s="9" t="s">
        <v>77</v>
      </c>
      <c r="F25" s="9" t="s">
        <v>78</v>
      </c>
      <c r="G25" s="9" t="s">
        <v>222</v>
      </c>
      <c r="H25" s="9" t="s">
        <v>223</v>
      </c>
      <c r="I25" s="11">
        <v>30000</v>
      </c>
      <c r="J25" s="11"/>
      <c r="K25" s="11"/>
      <c r="L25" s="11"/>
      <c r="M25" s="11"/>
      <c r="N25" s="11"/>
      <c r="O25" s="11"/>
      <c r="P25" s="31"/>
      <c r="Q25" s="11"/>
      <c r="R25" s="11">
        <v>30000</v>
      </c>
      <c r="S25" s="11"/>
      <c r="T25" s="11"/>
      <c r="U25" s="11"/>
      <c r="V25" s="11"/>
      <c r="W25" s="11">
        <v>30000</v>
      </c>
    </row>
    <row r="26" s="1" customFormat="1" ht="18.75" customHeight="1" spans="1:23">
      <c r="A26" s="9" t="s">
        <v>212</v>
      </c>
      <c r="B26" s="9" t="s">
        <v>213</v>
      </c>
      <c r="C26" s="10" t="s">
        <v>211</v>
      </c>
      <c r="D26" s="9" t="s">
        <v>56</v>
      </c>
      <c r="E26" s="9" t="s">
        <v>77</v>
      </c>
      <c r="F26" s="9" t="s">
        <v>78</v>
      </c>
      <c r="G26" s="9" t="s">
        <v>193</v>
      </c>
      <c r="H26" s="9" t="s">
        <v>194</v>
      </c>
      <c r="I26" s="11">
        <v>260000</v>
      </c>
      <c r="J26" s="11"/>
      <c r="K26" s="11"/>
      <c r="L26" s="11"/>
      <c r="M26" s="11"/>
      <c r="N26" s="11"/>
      <c r="O26" s="11"/>
      <c r="P26" s="31"/>
      <c r="Q26" s="11"/>
      <c r="R26" s="11">
        <v>260000</v>
      </c>
      <c r="S26" s="11"/>
      <c r="T26" s="11"/>
      <c r="U26" s="11"/>
      <c r="V26" s="11"/>
      <c r="W26" s="11">
        <v>260000</v>
      </c>
    </row>
    <row r="27" s="1" customFormat="1" ht="18.75" customHeight="1" spans="1:23">
      <c r="A27" s="9" t="s">
        <v>212</v>
      </c>
      <c r="B27" s="9" t="s">
        <v>213</v>
      </c>
      <c r="C27" s="10" t="s">
        <v>211</v>
      </c>
      <c r="D27" s="9" t="s">
        <v>56</v>
      </c>
      <c r="E27" s="9" t="s">
        <v>77</v>
      </c>
      <c r="F27" s="9" t="s">
        <v>78</v>
      </c>
      <c r="G27" s="9" t="s">
        <v>186</v>
      </c>
      <c r="H27" s="9" t="s">
        <v>185</v>
      </c>
      <c r="I27" s="11">
        <v>10000</v>
      </c>
      <c r="J27" s="11"/>
      <c r="K27" s="11"/>
      <c r="L27" s="11"/>
      <c r="M27" s="11"/>
      <c r="N27" s="11"/>
      <c r="O27" s="11"/>
      <c r="P27" s="31"/>
      <c r="Q27" s="11"/>
      <c r="R27" s="11">
        <v>10000</v>
      </c>
      <c r="S27" s="11"/>
      <c r="T27" s="11"/>
      <c r="U27" s="11"/>
      <c r="V27" s="11"/>
      <c r="W27" s="11">
        <v>10000</v>
      </c>
    </row>
    <row r="28" s="1" customFormat="1" ht="18.75" customHeight="1" spans="1:23">
      <c r="A28" s="9" t="s">
        <v>212</v>
      </c>
      <c r="B28" s="9" t="s">
        <v>213</v>
      </c>
      <c r="C28" s="10" t="s">
        <v>211</v>
      </c>
      <c r="D28" s="9" t="s">
        <v>56</v>
      </c>
      <c r="E28" s="9" t="s">
        <v>77</v>
      </c>
      <c r="F28" s="9" t="s">
        <v>78</v>
      </c>
      <c r="G28" s="9" t="s">
        <v>224</v>
      </c>
      <c r="H28" s="9" t="s">
        <v>225</v>
      </c>
      <c r="I28" s="11">
        <v>417800</v>
      </c>
      <c r="J28" s="11"/>
      <c r="K28" s="11"/>
      <c r="L28" s="11"/>
      <c r="M28" s="11"/>
      <c r="N28" s="11"/>
      <c r="O28" s="11"/>
      <c r="P28" s="31"/>
      <c r="Q28" s="11"/>
      <c r="R28" s="11">
        <v>417800</v>
      </c>
      <c r="S28" s="11"/>
      <c r="T28" s="11"/>
      <c r="U28" s="11"/>
      <c r="V28" s="11"/>
      <c r="W28" s="11">
        <v>417800</v>
      </c>
    </row>
    <row r="29" s="1" customFormat="1" ht="18.75" customHeight="1" spans="1:23">
      <c r="A29" s="9" t="s">
        <v>212</v>
      </c>
      <c r="B29" s="9" t="s">
        <v>213</v>
      </c>
      <c r="C29" s="10" t="s">
        <v>211</v>
      </c>
      <c r="D29" s="9" t="s">
        <v>56</v>
      </c>
      <c r="E29" s="9" t="s">
        <v>77</v>
      </c>
      <c r="F29" s="9" t="s">
        <v>78</v>
      </c>
      <c r="G29" s="9" t="s">
        <v>226</v>
      </c>
      <c r="H29" s="9" t="s">
        <v>69</v>
      </c>
      <c r="I29" s="11">
        <v>10000</v>
      </c>
      <c r="J29" s="11"/>
      <c r="K29" s="11"/>
      <c r="L29" s="11"/>
      <c r="M29" s="11"/>
      <c r="N29" s="11"/>
      <c r="O29" s="11"/>
      <c r="P29" s="31"/>
      <c r="Q29" s="11"/>
      <c r="R29" s="11">
        <v>10000</v>
      </c>
      <c r="S29" s="11"/>
      <c r="T29" s="11"/>
      <c r="U29" s="11"/>
      <c r="V29" s="11"/>
      <c r="W29" s="11">
        <v>10000</v>
      </c>
    </row>
    <row r="30" s="1" customFormat="1" ht="18.75" customHeight="1" spans="1:23">
      <c r="A30" s="31"/>
      <c r="B30" s="31"/>
      <c r="C30" s="10" t="s">
        <v>227</v>
      </c>
      <c r="D30" s="31"/>
      <c r="E30" s="31"/>
      <c r="F30" s="31"/>
      <c r="G30" s="31"/>
      <c r="H30" s="31"/>
      <c r="I30" s="11">
        <v>1583534</v>
      </c>
      <c r="J30" s="11">
        <v>1583534</v>
      </c>
      <c r="K30" s="11">
        <v>1583534</v>
      </c>
      <c r="L30" s="11"/>
      <c r="M30" s="11"/>
      <c r="N30" s="11"/>
      <c r="O30" s="11"/>
      <c r="P30" s="31"/>
      <c r="Q30" s="11"/>
      <c r="R30" s="11"/>
      <c r="S30" s="11"/>
      <c r="T30" s="11"/>
      <c r="U30" s="11"/>
      <c r="V30" s="11"/>
      <c r="W30" s="11"/>
    </row>
    <row r="31" s="1" customFormat="1" ht="18.75" customHeight="1" spans="1:23">
      <c r="A31" s="9" t="s">
        <v>212</v>
      </c>
      <c r="B31" s="9" t="s">
        <v>228</v>
      </c>
      <c r="C31" s="10" t="s">
        <v>227</v>
      </c>
      <c r="D31" s="9" t="s">
        <v>56</v>
      </c>
      <c r="E31" s="9" t="s">
        <v>75</v>
      </c>
      <c r="F31" s="9" t="s">
        <v>76</v>
      </c>
      <c r="G31" s="9" t="s">
        <v>209</v>
      </c>
      <c r="H31" s="9" t="s">
        <v>210</v>
      </c>
      <c r="I31" s="11">
        <v>117884</v>
      </c>
      <c r="J31" s="11">
        <v>117884</v>
      </c>
      <c r="K31" s="11">
        <v>117884</v>
      </c>
      <c r="L31" s="11"/>
      <c r="M31" s="11"/>
      <c r="N31" s="11"/>
      <c r="O31" s="11"/>
      <c r="P31" s="31"/>
      <c r="Q31" s="11"/>
      <c r="R31" s="11"/>
      <c r="S31" s="11"/>
      <c r="T31" s="11"/>
      <c r="U31" s="11"/>
      <c r="V31" s="11"/>
      <c r="W31" s="11"/>
    </row>
    <row r="32" s="1" customFormat="1" ht="18.75" customHeight="1" spans="1:23">
      <c r="A32" s="9" t="s">
        <v>212</v>
      </c>
      <c r="B32" s="9" t="s">
        <v>228</v>
      </c>
      <c r="C32" s="10" t="s">
        <v>227</v>
      </c>
      <c r="D32" s="9" t="s">
        <v>56</v>
      </c>
      <c r="E32" s="9" t="s">
        <v>77</v>
      </c>
      <c r="F32" s="9" t="s">
        <v>78</v>
      </c>
      <c r="G32" s="9" t="s">
        <v>209</v>
      </c>
      <c r="H32" s="9" t="s">
        <v>210</v>
      </c>
      <c r="I32" s="11">
        <v>1465650</v>
      </c>
      <c r="J32" s="11">
        <v>1465650</v>
      </c>
      <c r="K32" s="11">
        <v>1465650</v>
      </c>
      <c r="L32" s="11"/>
      <c r="M32" s="11"/>
      <c r="N32" s="11"/>
      <c r="O32" s="11"/>
      <c r="P32" s="31"/>
      <c r="Q32" s="11"/>
      <c r="R32" s="11"/>
      <c r="S32" s="11"/>
      <c r="T32" s="11"/>
      <c r="U32" s="11"/>
      <c r="V32" s="11"/>
      <c r="W32" s="11"/>
    </row>
    <row r="33" s="1" customFormat="1" ht="18.75" customHeight="1" spans="1:23">
      <c r="A33" s="31"/>
      <c r="B33" s="31"/>
      <c r="C33" s="10" t="s">
        <v>229</v>
      </c>
      <c r="D33" s="31"/>
      <c r="E33" s="31"/>
      <c r="F33" s="31"/>
      <c r="G33" s="31"/>
      <c r="H33" s="31"/>
      <c r="I33" s="11">
        <v>1447.2</v>
      </c>
      <c r="J33" s="11">
        <v>1447.2</v>
      </c>
      <c r="K33" s="11">
        <v>1447.2</v>
      </c>
      <c r="L33" s="11"/>
      <c r="M33" s="11"/>
      <c r="N33" s="11"/>
      <c r="O33" s="11"/>
      <c r="P33" s="31"/>
      <c r="Q33" s="11"/>
      <c r="R33" s="11"/>
      <c r="S33" s="11"/>
      <c r="T33" s="11"/>
      <c r="U33" s="11"/>
      <c r="V33" s="11"/>
      <c r="W33" s="11"/>
    </row>
    <row r="34" s="1" customFormat="1" ht="18.75" customHeight="1" spans="1:23">
      <c r="A34" s="9" t="s">
        <v>207</v>
      </c>
      <c r="B34" s="9" t="s">
        <v>230</v>
      </c>
      <c r="C34" s="10" t="s">
        <v>229</v>
      </c>
      <c r="D34" s="9" t="s">
        <v>56</v>
      </c>
      <c r="E34" s="9" t="s">
        <v>75</v>
      </c>
      <c r="F34" s="9" t="s">
        <v>76</v>
      </c>
      <c r="G34" s="9" t="s">
        <v>209</v>
      </c>
      <c r="H34" s="9" t="s">
        <v>210</v>
      </c>
      <c r="I34" s="11">
        <v>1447.2</v>
      </c>
      <c r="J34" s="11">
        <v>1447.2</v>
      </c>
      <c r="K34" s="11">
        <v>1447.2</v>
      </c>
      <c r="L34" s="11"/>
      <c r="M34" s="11"/>
      <c r="N34" s="11"/>
      <c r="O34" s="11"/>
      <c r="P34" s="31"/>
      <c r="Q34" s="11"/>
      <c r="R34" s="11"/>
      <c r="S34" s="11"/>
      <c r="T34" s="11"/>
      <c r="U34" s="11"/>
      <c r="V34" s="11"/>
      <c r="W34" s="11"/>
    </row>
    <row r="35" s="1" customFormat="1" ht="18.75" customHeight="1" spans="1:23">
      <c r="A35" s="31"/>
      <c r="B35" s="31"/>
      <c r="C35" s="10" t="s">
        <v>231</v>
      </c>
      <c r="D35" s="31"/>
      <c r="E35" s="31"/>
      <c r="F35" s="31"/>
      <c r="G35" s="31"/>
      <c r="H35" s="31"/>
      <c r="I35" s="11">
        <v>262400</v>
      </c>
      <c r="J35" s="11">
        <v>262400</v>
      </c>
      <c r="K35" s="11">
        <v>262400</v>
      </c>
      <c r="L35" s="11"/>
      <c r="M35" s="11"/>
      <c r="N35" s="11"/>
      <c r="O35" s="11"/>
      <c r="P35" s="31"/>
      <c r="Q35" s="11"/>
      <c r="R35" s="11"/>
      <c r="S35" s="11"/>
      <c r="T35" s="11"/>
      <c r="U35" s="11"/>
      <c r="V35" s="11"/>
      <c r="W35" s="11"/>
    </row>
    <row r="36" s="1" customFormat="1" ht="18.75" customHeight="1" spans="1:23">
      <c r="A36" s="9" t="s">
        <v>207</v>
      </c>
      <c r="B36" s="9" t="s">
        <v>232</v>
      </c>
      <c r="C36" s="10" t="s">
        <v>231</v>
      </c>
      <c r="D36" s="9" t="s">
        <v>56</v>
      </c>
      <c r="E36" s="9" t="s">
        <v>75</v>
      </c>
      <c r="F36" s="9" t="s">
        <v>76</v>
      </c>
      <c r="G36" s="9" t="s">
        <v>191</v>
      </c>
      <c r="H36" s="9" t="s">
        <v>192</v>
      </c>
      <c r="I36" s="11">
        <v>193740</v>
      </c>
      <c r="J36" s="11">
        <v>193740</v>
      </c>
      <c r="K36" s="11">
        <v>193740</v>
      </c>
      <c r="L36" s="11"/>
      <c r="M36" s="11"/>
      <c r="N36" s="11"/>
      <c r="O36" s="11"/>
      <c r="P36" s="31"/>
      <c r="Q36" s="11"/>
      <c r="R36" s="11"/>
      <c r="S36" s="11"/>
      <c r="T36" s="11"/>
      <c r="U36" s="11"/>
      <c r="V36" s="11"/>
      <c r="W36" s="11"/>
    </row>
    <row r="37" s="1" customFormat="1" ht="18.75" customHeight="1" spans="1:23">
      <c r="A37" s="9" t="s">
        <v>207</v>
      </c>
      <c r="B37" s="9" t="s">
        <v>232</v>
      </c>
      <c r="C37" s="10" t="s">
        <v>231</v>
      </c>
      <c r="D37" s="9" t="s">
        <v>56</v>
      </c>
      <c r="E37" s="9" t="s">
        <v>75</v>
      </c>
      <c r="F37" s="9" t="s">
        <v>76</v>
      </c>
      <c r="G37" s="9" t="s">
        <v>216</v>
      </c>
      <c r="H37" s="9" t="s">
        <v>217</v>
      </c>
      <c r="I37" s="11">
        <v>10000</v>
      </c>
      <c r="J37" s="11">
        <v>10000</v>
      </c>
      <c r="K37" s="11">
        <v>10000</v>
      </c>
      <c r="L37" s="11"/>
      <c r="M37" s="11"/>
      <c r="N37" s="11"/>
      <c r="O37" s="11"/>
      <c r="P37" s="31"/>
      <c r="Q37" s="11"/>
      <c r="R37" s="11"/>
      <c r="S37" s="11"/>
      <c r="T37" s="11"/>
      <c r="U37" s="11"/>
      <c r="V37" s="11"/>
      <c r="W37" s="11"/>
    </row>
    <row r="38" s="1" customFormat="1" ht="18.75" customHeight="1" spans="1:23">
      <c r="A38" s="9" t="s">
        <v>207</v>
      </c>
      <c r="B38" s="9" t="s">
        <v>232</v>
      </c>
      <c r="C38" s="10" t="s">
        <v>231</v>
      </c>
      <c r="D38" s="9" t="s">
        <v>56</v>
      </c>
      <c r="E38" s="9" t="s">
        <v>75</v>
      </c>
      <c r="F38" s="9" t="s">
        <v>76</v>
      </c>
      <c r="G38" s="9" t="s">
        <v>218</v>
      </c>
      <c r="H38" s="9" t="s">
        <v>219</v>
      </c>
      <c r="I38" s="11">
        <v>28660</v>
      </c>
      <c r="J38" s="11">
        <v>28660</v>
      </c>
      <c r="K38" s="11">
        <v>28660</v>
      </c>
      <c r="L38" s="11"/>
      <c r="M38" s="11"/>
      <c r="N38" s="11"/>
      <c r="O38" s="11"/>
      <c r="P38" s="31"/>
      <c r="Q38" s="11"/>
      <c r="R38" s="11"/>
      <c r="S38" s="11"/>
      <c r="T38" s="11"/>
      <c r="U38" s="11"/>
      <c r="V38" s="11"/>
      <c r="W38" s="11"/>
    </row>
    <row r="39" s="1" customFormat="1" ht="18.75" customHeight="1" spans="1:23">
      <c r="A39" s="9" t="s">
        <v>207</v>
      </c>
      <c r="B39" s="9" t="s">
        <v>232</v>
      </c>
      <c r="C39" s="10" t="s">
        <v>231</v>
      </c>
      <c r="D39" s="9" t="s">
        <v>56</v>
      </c>
      <c r="E39" s="9" t="s">
        <v>75</v>
      </c>
      <c r="F39" s="9" t="s">
        <v>76</v>
      </c>
      <c r="G39" s="9" t="s">
        <v>220</v>
      </c>
      <c r="H39" s="9" t="s">
        <v>221</v>
      </c>
      <c r="I39" s="11">
        <v>20000</v>
      </c>
      <c r="J39" s="11">
        <v>20000</v>
      </c>
      <c r="K39" s="11">
        <v>20000</v>
      </c>
      <c r="L39" s="11"/>
      <c r="M39" s="11"/>
      <c r="N39" s="11"/>
      <c r="O39" s="11"/>
      <c r="P39" s="31"/>
      <c r="Q39" s="11"/>
      <c r="R39" s="11"/>
      <c r="S39" s="11"/>
      <c r="T39" s="11"/>
      <c r="U39" s="11"/>
      <c r="V39" s="11"/>
      <c r="W39" s="11"/>
    </row>
    <row r="40" s="1" customFormat="1" ht="18.75" customHeight="1" spans="1:23">
      <c r="A40" s="9" t="s">
        <v>207</v>
      </c>
      <c r="B40" s="9" t="s">
        <v>232</v>
      </c>
      <c r="C40" s="10" t="s">
        <v>231</v>
      </c>
      <c r="D40" s="9" t="s">
        <v>56</v>
      </c>
      <c r="E40" s="9" t="s">
        <v>75</v>
      </c>
      <c r="F40" s="9" t="s">
        <v>76</v>
      </c>
      <c r="G40" s="9" t="s">
        <v>224</v>
      </c>
      <c r="H40" s="9" t="s">
        <v>225</v>
      </c>
      <c r="I40" s="11">
        <v>10000</v>
      </c>
      <c r="J40" s="11">
        <v>10000</v>
      </c>
      <c r="K40" s="11">
        <v>10000</v>
      </c>
      <c r="L40" s="11"/>
      <c r="M40" s="11"/>
      <c r="N40" s="11"/>
      <c r="O40" s="11"/>
      <c r="P40" s="31"/>
      <c r="Q40" s="11"/>
      <c r="R40" s="11"/>
      <c r="S40" s="11"/>
      <c r="T40" s="11"/>
      <c r="U40" s="11"/>
      <c r="V40" s="11"/>
      <c r="W40" s="11"/>
    </row>
    <row r="41" s="1" customFormat="1" ht="18.75" customHeight="1" spans="1:23">
      <c r="A41" s="31"/>
      <c r="B41" s="31"/>
      <c r="C41" s="10" t="s">
        <v>233</v>
      </c>
      <c r="D41" s="31"/>
      <c r="E41" s="31"/>
      <c r="F41" s="31"/>
      <c r="G41" s="31"/>
      <c r="H41" s="31"/>
      <c r="I41" s="11">
        <v>261713</v>
      </c>
      <c r="J41" s="11">
        <v>261713</v>
      </c>
      <c r="K41" s="11">
        <v>261713</v>
      </c>
      <c r="L41" s="11"/>
      <c r="M41" s="11"/>
      <c r="N41" s="11"/>
      <c r="O41" s="11"/>
      <c r="P41" s="31"/>
      <c r="Q41" s="11"/>
      <c r="R41" s="11"/>
      <c r="S41" s="11"/>
      <c r="T41" s="11"/>
      <c r="U41" s="11"/>
      <c r="V41" s="11"/>
      <c r="W41" s="11"/>
    </row>
    <row r="42" s="1" customFormat="1" ht="18.75" customHeight="1" spans="1:23">
      <c r="A42" s="9" t="s">
        <v>207</v>
      </c>
      <c r="B42" s="9" t="s">
        <v>234</v>
      </c>
      <c r="C42" s="10" t="s">
        <v>233</v>
      </c>
      <c r="D42" s="9" t="s">
        <v>56</v>
      </c>
      <c r="E42" s="9" t="s">
        <v>89</v>
      </c>
      <c r="F42" s="9" t="s">
        <v>90</v>
      </c>
      <c r="G42" s="9" t="s">
        <v>235</v>
      </c>
      <c r="H42" s="9" t="s">
        <v>236</v>
      </c>
      <c r="I42" s="11">
        <v>261713</v>
      </c>
      <c r="J42" s="11">
        <v>261713</v>
      </c>
      <c r="K42" s="11">
        <v>261713</v>
      </c>
      <c r="L42" s="11"/>
      <c r="M42" s="11"/>
      <c r="N42" s="11"/>
      <c r="O42" s="11"/>
      <c r="P42" s="31"/>
      <c r="Q42" s="11"/>
      <c r="R42" s="11"/>
      <c r="S42" s="11"/>
      <c r="T42" s="11"/>
      <c r="U42" s="11"/>
      <c r="V42" s="11"/>
      <c r="W42" s="11"/>
    </row>
    <row r="43" s="1" customFormat="1" ht="18.75" customHeight="1" spans="1:23">
      <c r="A43" s="31"/>
      <c r="B43" s="31"/>
      <c r="C43" s="10" t="s">
        <v>237</v>
      </c>
      <c r="D43" s="31"/>
      <c r="E43" s="31"/>
      <c r="F43" s="31"/>
      <c r="G43" s="31"/>
      <c r="H43" s="31"/>
      <c r="I43" s="11">
        <v>102312</v>
      </c>
      <c r="J43" s="11">
        <v>102312</v>
      </c>
      <c r="K43" s="11">
        <v>102312</v>
      </c>
      <c r="L43" s="11"/>
      <c r="M43" s="11"/>
      <c r="N43" s="11"/>
      <c r="O43" s="11"/>
      <c r="P43" s="31"/>
      <c r="Q43" s="11"/>
      <c r="R43" s="11"/>
      <c r="S43" s="11"/>
      <c r="T43" s="11"/>
      <c r="U43" s="11"/>
      <c r="V43" s="11"/>
      <c r="W43" s="11"/>
    </row>
    <row r="44" s="1" customFormat="1" ht="18.75" customHeight="1" spans="1:23">
      <c r="A44" s="9" t="s">
        <v>207</v>
      </c>
      <c r="B44" s="9" t="s">
        <v>238</v>
      </c>
      <c r="C44" s="10" t="s">
        <v>237</v>
      </c>
      <c r="D44" s="9" t="s">
        <v>56</v>
      </c>
      <c r="E44" s="9" t="s">
        <v>89</v>
      </c>
      <c r="F44" s="9" t="s">
        <v>90</v>
      </c>
      <c r="G44" s="9" t="s">
        <v>180</v>
      </c>
      <c r="H44" s="9" t="s">
        <v>181</v>
      </c>
      <c r="I44" s="11">
        <v>102312</v>
      </c>
      <c r="J44" s="11">
        <v>102312</v>
      </c>
      <c r="K44" s="11">
        <v>102312</v>
      </c>
      <c r="L44" s="11"/>
      <c r="M44" s="11"/>
      <c r="N44" s="11"/>
      <c r="O44" s="11"/>
      <c r="P44" s="31"/>
      <c r="Q44" s="11"/>
      <c r="R44" s="11"/>
      <c r="S44" s="11"/>
      <c r="T44" s="11"/>
      <c r="U44" s="11"/>
      <c r="V44" s="11"/>
      <c r="W44" s="11"/>
    </row>
    <row r="45" s="1" customFormat="1" ht="18.75" customHeight="1" spans="1:23">
      <c r="A45" s="12" t="s">
        <v>32</v>
      </c>
      <c r="B45" s="12"/>
      <c r="C45" s="12"/>
      <c r="D45" s="12"/>
      <c r="E45" s="12"/>
      <c r="F45" s="12"/>
      <c r="G45" s="12"/>
      <c r="H45" s="12"/>
      <c r="I45" s="11">
        <v>3896298.3</v>
      </c>
      <c r="J45" s="11">
        <v>2466498.3</v>
      </c>
      <c r="K45" s="11">
        <v>2466498.3</v>
      </c>
      <c r="L45" s="11"/>
      <c r="M45" s="11"/>
      <c r="N45" s="11"/>
      <c r="O45" s="11"/>
      <c r="P45" s="11"/>
      <c r="Q45" s="11"/>
      <c r="R45" s="11">
        <v>1429800</v>
      </c>
      <c r="S45" s="11"/>
      <c r="T45" s="11"/>
      <c r="U45" s="11"/>
      <c r="V45" s="11"/>
      <c r="W45" s="11">
        <v>1429800</v>
      </c>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85416666666667" right="0.385416666666667" top="0.582638888888889" bottom="0.582638888888889" header="0.5" footer="0.5"/>
  <pageSetup paperSize="1" scale="4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workbookViewId="0">
      <selection activeCell="G4" sqref="G4:G5"/>
    </sheetView>
  </sheetViews>
  <sheetFormatPr defaultColWidth="8.85" defaultRowHeight="15" customHeight="1"/>
  <cols>
    <col min="1" max="1" width="34.75" customWidth="1"/>
    <col min="2" max="2" width="43.25" customWidth="1"/>
    <col min="3" max="3" width="13.8416666666667" customWidth="1"/>
    <col min="4" max="4" width="14.375" customWidth="1"/>
    <col min="5" max="5" width="27.875" customWidth="1"/>
    <col min="6" max="8" width="11.75" customWidth="1"/>
    <col min="9" max="9" width="14.5" customWidth="1"/>
    <col min="10" max="10" width="29.5" customWidth="1"/>
  </cols>
  <sheetData>
    <row r="1" customHeight="1" spans="1:10">
      <c r="A1" s="17" t="s">
        <v>239</v>
      </c>
      <c r="B1" s="17"/>
      <c r="C1" s="17"/>
      <c r="D1" s="17"/>
      <c r="E1" s="17"/>
      <c r="F1" s="17"/>
      <c r="G1" s="17"/>
      <c r="H1" s="17"/>
      <c r="I1" s="17"/>
      <c r="J1" s="17"/>
    </row>
    <row r="2" ht="54" customHeight="1" spans="1:10">
      <c r="A2" s="26" t="s">
        <v>240</v>
      </c>
      <c r="B2" s="26"/>
      <c r="C2" s="26"/>
      <c r="D2" s="26"/>
      <c r="E2" s="26"/>
      <c r="F2" s="26"/>
      <c r="G2" s="26"/>
      <c r="H2" s="26"/>
      <c r="I2" s="26"/>
      <c r="J2" s="26"/>
    </row>
    <row r="3" ht="20.25" customHeight="1" spans="1:10">
      <c r="A3" s="16" t="str">
        <f>"单位名称："&amp;"元江哈尼族彝族傣族自治县甘庄中心小学"</f>
        <v>单位名称：元江哈尼族彝族傣族自治县甘庄中心小学</v>
      </c>
      <c r="B3" s="16"/>
      <c r="C3" s="16"/>
      <c r="D3" s="16"/>
      <c r="E3" s="16"/>
      <c r="F3" s="16"/>
      <c r="G3" s="16"/>
      <c r="H3" s="16"/>
      <c r="I3" s="16"/>
      <c r="J3" s="16"/>
    </row>
    <row r="4" ht="20.25" customHeight="1" spans="1:10">
      <c r="A4" s="19" t="s">
        <v>241</v>
      </c>
      <c r="B4" s="19" t="s">
        <v>242</v>
      </c>
      <c r="C4" s="19" t="s">
        <v>243</v>
      </c>
      <c r="D4" s="19" t="s">
        <v>244</v>
      </c>
      <c r="E4" s="19" t="s">
        <v>245</v>
      </c>
      <c r="F4" s="19" t="s">
        <v>246</v>
      </c>
      <c r="G4" s="19" t="s">
        <v>247</v>
      </c>
      <c r="H4" s="19" t="s">
        <v>248</v>
      </c>
      <c r="I4" s="19" t="s">
        <v>249</v>
      </c>
      <c r="J4" s="19" t="s">
        <v>250</v>
      </c>
    </row>
    <row r="5" ht="46.5" customHeight="1" spans="1:10">
      <c r="A5" s="19"/>
      <c r="B5" s="19"/>
      <c r="C5" s="19"/>
      <c r="D5" s="19"/>
      <c r="E5" s="19"/>
      <c r="F5" s="19"/>
      <c r="G5" s="19"/>
      <c r="H5" s="19"/>
      <c r="I5" s="19"/>
      <c r="J5" s="19"/>
    </row>
    <row r="6" ht="20.25" customHeight="1" spans="1:10">
      <c r="A6" s="45">
        <v>1</v>
      </c>
      <c r="B6" s="45">
        <v>2</v>
      </c>
      <c r="C6" s="45">
        <v>3</v>
      </c>
      <c r="D6" s="45">
        <v>4</v>
      </c>
      <c r="E6" s="45">
        <v>5</v>
      </c>
      <c r="F6" s="45">
        <v>6</v>
      </c>
      <c r="G6" s="45">
        <v>7</v>
      </c>
      <c r="H6" s="45">
        <v>8</v>
      </c>
      <c r="I6" s="45">
        <v>9</v>
      </c>
      <c r="J6" s="45">
        <v>10</v>
      </c>
    </row>
    <row r="7" ht="20.25" customHeight="1" spans="1:10">
      <c r="A7" t="s">
        <v>56</v>
      </c>
      <c r="B7" s="31"/>
      <c r="C7" s="31"/>
      <c r="E7" s="37"/>
      <c r="F7" s="37"/>
      <c r="G7" s="37"/>
      <c r="H7" s="37"/>
      <c r="I7" s="37"/>
      <c r="J7" s="37"/>
    </row>
    <row r="8" ht="81" customHeight="1" spans="1:10">
      <c r="A8" s="46" t="s">
        <v>233</v>
      </c>
      <c r="B8" s="31" t="s">
        <v>251</v>
      </c>
      <c r="C8" s="33"/>
      <c r="D8" s="33"/>
      <c r="E8" s="37"/>
      <c r="F8" s="37"/>
      <c r="G8" s="37"/>
      <c r="H8" s="37"/>
      <c r="I8" s="37"/>
      <c r="J8" s="37"/>
    </row>
    <row r="9" ht="18" customHeight="1" spans="1:10">
      <c r="A9" s="31"/>
      <c r="B9" s="31"/>
      <c r="C9" s="31" t="s">
        <v>252</v>
      </c>
      <c r="D9" s="47" t="s">
        <v>253</v>
      </c>
      <c r="E9" s="48" t="s">
        <v>254</v>
      </c>
      <c r="F9" s="38" t="s">
        <v>255</v>
      </c>
      <c r="G9" s="33" t="s">
        <v>48</v>
      </c>
      <c r="H9" s="38" t="s">
        <v>256</v>
      </c>
      <c r="I9" s="38" t="s">
        <v>257</v>
      </c>
      <c r="J9" s="48" t="s">
        <v>258</v>
      </c>
    </row>
    <row r="10" ht="18" customHeight="1" spans="1:10">
      <c r="A10" s="31"/>
      <c r="B10" s="31"/>
      <c r="C10" s="31" t="s">
        <v>259</v>
      </c>
      <c r="D10" s="47" t="s">
        <v>260</v>
      </c>
      <c r="E10" s="48" t="s">
        <v>261</v>
      </c>
      <c r="F10" s="38" t="s">
        <v>255</v>
      </c>
      <c r="G10" s="33" t="s">
        <v>262</v>
      </c>
      <c r="H10" s="38" t="s">
        <v>263</v>
      </c>
      <c r="I10" s="38" t="s">
        <v>257</v>
      </c>
      <c r="J10" s="48" t="s">
        <v>264</v>
      </c>
    </row>
    <row r="11" ht="18" customHeight="1" spans="1:10">
      <c r="A11" s="31"/>
      <c r="B11" s="31"/>
      <c r="C11" s="31" t="s">
        <v>259</v>
      </c>
      <c r="D11" s="47" t="s">
        <v>260</v>
      </c>
      <c r="E11" s="48" t="s">
        <v>265</v>
      </c>
      <c r="F11" s="38" t="s">
        <v>255</v>
      </c>
      <c r="G11" s="33" t="s">
        <v>266</v>
      </c>
      <c r="H11" s="38" t="s">
        <v>263</v>
      </c>
      <c r="I11" s="38" t="s">
        <v>257</v>
      </c>
      <c r="J11" s="48" t="s">
        <v>267</v>
      </c>
    </row>
    <row r="12" ht="27" customHeight="1" spans="1:10">
      <c r="A12" s="31"/>
      <c r="B12" s="31"/>
      <c r="C12" s="31" t="s">
        <v>268</v>
      </c>
      <c r="D12" s="47" t="s">
        <v>269</v>
      </c>
      <c r="E12" s="48" t="s">
        <v>270</v>
      </c>
      <c r="F12" s="38" t="s">
        <v>255</v>
      </c>
      <c r="G12" s="33" t="s">
        <v>271</v>
      </c>
      <c r="H12" s="38" t="s">
        <v>263</v>
      </c>
      <c r="I12" s="38" t="s">
        <v>257</v>
      </c>
      <c r="J12" s="48" t="s">
        <v>272</v>
      </c>
    </row>
    <row r="13" ht="27" customHeight="1" spans="1:10">
      <c r="A13" s="31"/>
      <c r="B13" s="31"/>
      <c r="C13" s="31" t="s">
        <v>268</v>
      </c>
      <c r="D13" s="47" t="s">
        <v>269</v>
      </c>
      <c r="E13" s="48" t="s">
        <v>273</v>
      </c>
      <c r="F13" s="38" t="s">
        <v>255</v>
      </c>
      <c r="G13" s="33" t="s">
        <v>271</v>
      </c>
      <c r="H13" s="38" t="s">
        <v>263</v>
      </c>
      <c r="I13" s="38" t="s">
        <v>257</v>
      </c>
      <c r="J13" s="48" t="s">
        <v>274</v>
      </c>
    </row>
    <row r="14" ht="69" customHeight="1" spans="1:10">
      <c r="A14" s="46" t="s">
        <v>206</v>
      </c>
      <c r="B14" s="31" t="s">
        <v>275</v>
      </c>
      <c r="C14" s="31"/>
      <c r="D14" s="31"/>
      <c r="E14" s="31"/>
      <c r="F14" s="31"/>
      <c r="G14" s="31"/>
      <c r="H14" s="31"/>
      <c r="I14" s="31"/>
      <c r="J14" s="31"/>
    </row>
    <row r="15" ht="25" customHeight="1" spans="1:10">
      <c r="A15" s="31"/>
      <c r="B15" s="31"/>
      <c r="C15" s="31" t="s">
        <v>252</v>
      </c>
      <c r="D15" s="47" t="s">
        <v>276</v>
      </c>
      <c r="E15" s="48" t="s">
        <v>277</v>
      </c>
      <c r="F15" s="38" t="s">
        <v>278</v>
      </c>
      <c r="G15" s="33" t="s">
        <v>266</v>
      </c>
      <c r="H15" s="38" t="s">
        <v>263</v>
      </c>
      <c r="I15" s="38" t="s">
        <v>257</v>
      </c>
      <c r="J15" s="48" t="s">
        <v>279</v>
      </c>
    </row>
    <row r="16" ht="25" customHeight="1" spans="1:10">
      <c r="A16" s="31"/>
      <c r="B16" s="31"/>
      <c r="C16" s="31" t="s">
        <v>252</v>
      </c>
      <c r="D16" s="47" t="s">
        <v>253</v>
      </c>
      <c r="E16" s="48" t="s">
        <v>280</v>
      </c>
      <c r="F16" s="38" t="s">
        <v>255</v>
      </c>
      <c r="G16" s="33" t="s">
        <v>281</v>
      </c>
      <c r="H16" s="38" t="s">
        <v>256</v>
      </c>
      <c r="I16" s="38" t="s">
        <v>257</v>
      </c>
      <c r="J16" s="48" t="s">
        <v>282</v>
      </c>
    </row>
    <row r="17" ht="25" customHeight="1" spans="1:10">
      <c r="A17" s="31"/>
      <c r="B17" s="31"/>
      <c r="C17" s="31" t="s">
        <v>252</v>
      </c>
      <c r="D17" s="47" t="s">
        <v>253</v>
      </c>
      <c r="E17" s="48" t="s">
        <v>283</v>
      </c>
      <c r="F17" s="38" t="s">
        <v>255</v>
      </c>
      <c r="G17" s="33" t="s">
        <v>284</v>
      </c>
      <c r="H17" s="38" t="s">
        <v>256</v>
      </c>
      <c r="I17" s="38" t="s">
        <v>257</v>
      </c>
      <c r="J17" s="48" t="s">
        <v>285</v>
      </c>
    </row>
    <row r="18" ht="25" customHeight="1" spans="1:10">
      <c r="A18" s="31"/>
      <c r="B18" s="31"/>
      <c r="C18" s="31" t="s">
        <v>252</v>
      </c>
      <c r="D18" s="47" t="s">
        <v>253</v>
      </c>
      <c r="E18" s="48" t="s">
        <v>286</v>
      </c>
      <c r="F18" s="38" t="s">
        <v>255</v>
      </c>
      <c r="G18" s="33" t="s">
        <v>287</v>
      </c>
      <c r="H18" s="38" t="s">
        <v>256</v>
      </c>
      <c r="I18" s="38" t="s">
        <v>257</v>
      </c>
      <c r="J18" s="48" t="s">
        <v>288</v>
      </c>
    </row>
    <row r="19" ht="30" customHeight="1" spans="1:10">
      <c r="A19" s="31"/>
      <c r="B19" s="31"/>
      <c r="C19" s="31" t="s">
        <v>252</v>
      </c>
      <c r="D19" s="47" t="s">
        <v>253</v>
      </c>
      <c r="E19" s="48" t="s">
        <v>289</v>
      </c>
      <c r="F19" s="38" t="s">
        <v>255</v>
      </c>
      <c r="G19" s="33" t="s">
        <v>290</v>
      </c>
      <c r="H19" s="38" t="s">
        <v>256</v>
      </c>
      <c r="I19" s="38" t="s">
        <v>257</v>
      </c>
      <c r="J19" s="48" t="s">
        <v>291</v>
      </c>
    </row>
    <row r="20" ht="26" customHeight="1" spans="1:10">
      <c r="A20" s="31"/>
      <c r="B20" s="31"/>
      <c r="C20" s="31" t="s">
        <v>252</v>
      </c>
      <c r="D20" s="47" t="s">
        <v>253</v>
      </c>
      <c r="E20" s="48" t="s">
        <v>292</v>
      </c>
      <c r="F20" s="38" t="s">
        <v>255</v>
      </c>
      <c r="G20" s="33" t="s">
        <v>293</v>
      </c>
      <c r="H20" s="38" t="s">
        <v>256</v>
      </c>
      <c r="I20" s="38" t="s">
        <v>257</v>
      </c>
      <c r="J20" s="48" t="s">
        <v>294</v>
      </c>
    </row>
    <row r="21" ht="26" customHeight="1" spans="1:10">
      <c r="A21" s="31"/>
      <c r="B21" s="31"/>
      <c r="C21" s="31" t="s">
        <v>252</v>
      </c>
      <c r="D21" s="47" t="s">
        <v>253</v>
      </c>
      <c r="E21" s="48" t="s">
        <v>295</v>
      </c>
      <c r="F21" s="38" t="s">
        <v>255</v>
      </c>
      <c r="G21" s="33" t="s">
        <v>296</v>
      </c>
      <c r="H21" s="38" t="s">
        <v>256</v>
      </c>
      <c r="I21" s="38" t="s">
        <v>257</v>
      </c>
      <c r="J21" s="48" t="s">
        <v>297</v>
      </c>
    </row>
    <row r="22" ht="20.25" customHeight="1" spans="1:10">
      <c r="A22" s="31"/>
      <c r="B22" s="31"/>
      <c r="C22" s="31" t="s">
        <v>252</v>
      </c>
      <c r="D22" s="47" t="s">
        <v>276</v>
      </c>
      <c r="E22" s="48" t="s">
        <v>298</v>
      </c>
      <c r="F22" s="38" t="s">
        <v>278</v>
      </c>
      <c r="G22" s="33" t="s">
        <v>266</v>
      </c>
      <c r="H22" s="38" t="s">
        <v>263</v>
      </c>
      <c r="I22" s="38" t="s">
        <v>257</v>
      </c>
      <c r="J22" s="48" t="s">
        <v>298</v>
      </c>
    </row>
    <row r="23" ht="20.25" customHeight="1" spans="1:10">
      <c r="A23" s="31"/>
      <c r="B23" s="31"/>
      <c r="C23" s="31" t="s">
        <v>252</v>
      </c>
      <c r="D23" s="47" t="s">
        <v>299</v>
      </c>
      <c r="E23" s="48" t="s">
        <v>300</v>
      </c>
      <c r="F23" s="38" t="s">
        <v>278</v>
      </c>
      <c r="G23" s="33" t="s">
        <v>266</v>
      </c>
      <c r="H23" s="38" t="s">
        <v>263</v>
      </c>
      <c r="I23" s="38" t="s">
        <v>257</v>
      </c>
      <c r="J23" s="48" t="s">
        <v>300</v>
      </c>
    </row>
    <row r="24" ht="20.25" customHeight="1" spans="1:10">
      <c r="A24" s="31"/>
      <c r="B24" s="31"/>
      <c r="C24" s="31" t="s">
        <v>252</v>
      </c>
      <c r="D24" s="47" t="s">
        <v>299</v>
      </c>
      <c r="E24" s="48" t="s">
        <v>301</v>
      </c>
      <c r="F24" s="38" t="s">
        <v>278</v>
      </c>
      <c r="G24" s="33" t="s">
        <v>266</v>
      </c>
      <c r="H24" s="38" t="s">
        <v>263</v>
      </c>
      <c r="I24" s="38" t="s">
        <v>302</v>
      </c>
      <c r="J24" s="48" t="s">
        <v>301</v>
      </c>
    </row>
    <row r="25" ht="20.25" customHeight="1" spans="1:10">
      <c r="A25" s="31"/>
      <c r="B25" s="31"/>
      <c r="C25" s="31" t="s">
        <v>259</v>
      </c>
      <c r="D25" s="47" t="s">
        <v>303</v>
      </c>
      <c r="E25" s="48" t="s">
        <v>265</v>
      </c>
      <c r="F25" s="38" t="s">
        <v>278</v>
      </c>
      <c r="G25" s="33" t="s">
        <v>266</v>
      </c>
      <c r="H25" s="38" t="s">
        <v>263</v>
      </c>
      <c r="I25" s="38" t="s">
        <v>257</v>
      </c>
      <c r="J25" s="48" t="s">
        <v>265</v>
      </c>
    </row>
    <row r="26" ht="20.25" customHeight="1" spans="1:10">
      <c r="A26" s="31"/>
      <c r="B26" s="31"/>
      <c r="C26" s="31" t="s">
        <v>259</v>
      </c>
      <c r="D26" s="47" t="s">
        <v>260</v>
      </c>
      <c r="E26" s="48" t="s">
        <v>304</v>
      </c>
      <c r="F26" s="38" t="s">
        <v>255</v>
      </c>
      <c r="G26" s="33" t="s">
        <v>305</v>
      </c>
      <c r="H26" s="38" t="s">
        <v>263</v>
      </c>
      <c r="I26" s="38" t="s">
        <v>257</v>
      </c>
      <c r="J26" s="48" t="s">
        <v>304</v>
      </c>
    </row>
    <row r="27" ht="20.25" customHeight="1" spans="1:10">
      <c r="A27" s="31"/>
      <c r="B27" s="31"/>
      <c r="C27" s="31" t="s">
        <v>259</v>
      </c>
      <c r="D27" s="47" t="s">
        <v>260</v>
      </c>
      <c r="E27" s="48" t="s">
        <v>306</v>
      </c>
      <c r="F27" s="38" t="s">
        <v>278</v>
      </c>
      <c r="G27" s="33" t="s">
        <v>266</v>
      </c>
      <c r="H27" s="38" t="s">
        <v>263</v>
      </c>
      <c r="I27" s="38" t="s">
        <v>257</v>
      </c>
      <c r="J27" s="48" t="s">
        <v>306</v>
      </c>
    </row>
    <row r="28" ht="20.25" customHeight="1" spans="1:10">
      <c r="A28" s="31"/>
      <c r="B28" s="31"/>
      <c r="C28" s="31" t="s">
        <v>259</v>
      </c>
      <c r="D28" s="47" t="s">
        <v>260</v>
      </c>
      <c r="E28" s="48" t="s">
        <v>307</v>
      </c>
      <c r="F28" s="38" t="s">
        <v>255</v>
      </c>
      <c r="G28" s="33" t="s">
        <v>50</v>
      </c>
      <c r="H28" s="38" t="s">
        <v>263</v>
      </c>
      <c r="I28" s="38" t="s">
        <v>257</v>
      </c>
      <c r="J28" s="48" t="s">
        <v>307</v>
      </c>
    </row>
    <row r="29" ht="20.25" customHeight="1" spans="1:10">
      <c r="A29" s="31"/>
      <c r="B29" s="31"/>
      <c r="C29" s="31" t="s">
        <v>268</v>
      </c>
      <c r="D29" s="47" t="s">
        <v>269</v>
      </c>
      <c r="E29" s="48" t="s">
        <v>308</v>
      </c>
      <c r="F29" s="38" t="s">
        <v>255</v>
      </c>
      <c r="G29" s="33" t="s">
        <v>305</v>
      </c>
      <c r="H29" s="38" t="s">
        <v>263</v>
      </c>
      <c r="I29" s="38" t="s">
        <v>257</v>
      </c>
      <c r="J29" s="48" t="s">
        <v>270</v>
      </c>
    </row>
    <row r="30" ht="78" customHeight="1" spans="1:10">
      <c r="A30" s="46" t="s">
        <v>211</v>
      </c>
      <c r="B30" s="31" t="s">
        <v>309</v>
      </c>
      <c r="C30" s="31"/>
      <c r="D30" s="31"/>
      <c r="E30" s="31"/>
      <c r="F30" s="31"/>
      <c r="G30" s="31"/>
      <c r="H30" s="31"/>
      <c r="I30" s="31"/>
      <c r="J30" s="31"/>
    </row>
    <row r="31" ht="20.25" customHeight="1" spans="1:10">
      <c r="A31" s="31"/>
      <c r="B31" s="31"/>
      <c r="C31" s="31" t="s">
        <v>252</v>
      </c>
      <c r="D31" s="47" t="s">
        <v>253</v>
      </c>
      <c r="E31" s="48" t="s">
        <v>310</v>
      </c>
      <c r="F31" s="38" t="s">
        <v>255</v>
      </c>
      <c r="G31" s="33" t="s">
        <v>281</v>
      </c>
      <c r="H31" s="38" t="s">
        <v>256</v>
      </c>
      <c r="I31" s="38" t="s">
        <v>257</v>
      </c>
      <c r="J31" s="48" t="s">
        <v>311</v>
      </c>
    </row>
    <row r="32" ht="20.25" customHeight="1" spans="1:10">
      <c r="A32" s="31"/>
      <c r="B32" s="31"/>
      <c r="C32" s="31" t="s">
        <v>252</v>
      </c>
      <c r="D32" s="47" t="s">
        <v>299</v>
      </c>
      <c r="E32" s="48" t="s">
        <v>300</v>
      </c>
      <c r="F32" s="38" t="s">
        <v>255</v>
      </c>
      <c r="G32" s="33" t="s">
        <v>266</v>
      </c>
      <c r="H32" s="38" t="s">
        <v>263</v>
      </c>
      <c r="I32" s="38" t="s">
        <v>257</v>
      </c>
      <c r="J32" s="48" t="s">
        <v>312</v>
      </c>
    </row>
    <row r="33" ht="20.25" customHeight="1" spans="1:10">
      <c r="A33" s="31"/>
      <c r="B33" s="31"/>
      <c r="C33" s="31" t="s">
        <v>252</v>
      </c>
      <c r="D33" s="47" t="s">
        <v>299</v>
      </c>
      <c r="E33" s="48" t="s">
        <v>301</v>
      </c>
      <c r="F33" s="38" t="s">
        <v>255</v>
      </c>
      <c r="G33" s="33" t="s">
        <v>266</v>
      </c>
      <c r="H33" s="38" t="s">
        <v>263</v>
      </c>
      <c r="I33" s="38" t="s">
        <v>302</v>
      </c>
      <c r="J33" s="48" t="s">
        <v>313</v>
      </c>
    </row>
    <row r="34" ht="20.25" customHeight="1" spans="1:10">
      <c r="A34" s="31"/>
      <c r="B34" s="31"/>
      <c r="C34" s="31" t="s">
        <v>259</v>
      </c>
      <c r="D34" s="47" t="s">
        <v>260</v>
      </c>
      <c r="E34" s="48" t="s">
        <v>304</v>
      </c>
      <c r="F34" s="38" t="s">
        <v>255</v>
      </c>
      <c r="G34" s="33" t="s">
        <v>305</v>
      </c>
      <c r="H34" s="38" t="s">
        <v>263</v>
      </c>
      <c r="I34" s="38" t="s">
        <v>257</v>
      </c>
      <c r="J34" s="48" t="s">
        <v>314</v>
      </c>
    </row>
    <row r="35" ht="20.25" customHeight="1" spans="1:10">
      <c r="A35" s="31"/>
      <c r="B35" s="31"/>
      <c r="C35" s="31" t="s">
        <v>268</v>
      </c>
      <c r="D35" s="47" t="s">
        <v>269</v>
      </c>
      <c r="E35" s="48" t="s">
        <v>315</v>
      </c>
      <c r="F35" s="38" t="s">
        <v>255</v>
      </c>
      <c r="G35" s="33" t="s">
        <v>305</v>
      </c>
      <c r="H35" s="38" t="s">
        <v>263</v>
      </c>
      <c r="I35" s="38" t="s">
        <v>257</v>
      </c>
      <c r="J35" s="48" t="s">
        <v>316</v>
      </c>
    </row>
    <row r="36" ht="20.25" customHeight="1" spans="1:10">
      <c r="A36" s="31"/>
      <c r="B36" s="31"/>
      <c r="C36" s="31" t="s">
        <v>268</v>
      </c>
      <c r="D36" s="47" t="s">
        <v>269</v>
      </c>
      <c r="E36" s="48" t="s">
        <v>270</v>
      </c>
      <c r="F36" s="38" t="s">
        <v>255</v>
      </c>
      <c r="G36" s="33" t="s">
        <v>305</v>
      </c>
      <c r="H36" s="38" t="s">
        <v>263</v>
      </c>
      <c r="I36" s="38" t="s">
        <v>257</v>
      </c>
      <c r="J36" s="48" t="s">
        <v>317</v>
      </c>
    </row>
    <row r="37" ht="60" customHeight="1" spans="1:10">
      <c r="A37" s="46" t="s">
        <v>237</v>
      </c>
      <c r="B37" s="31" t="s">
        <v>318</v>
      </c>
      <c r="C37" s="31"/>
      <c r="D37" s="31"/>
      <c r="E37" s="31"/>
      <c r="F37" s="31"/>
      <c r="G37" s="31"/>
      <c r="H37" s="31"/>
      <c r="I37" s="31"/>
      <c r="J37" s="31"/>
    </row>
    <row r="38" ht="20.25" customHeight="1" spans="1:10">
      <c r="A38" s="31"/>
      <c r="B38" s="31"/>
      <c r="C38" s="31" t="s">
        <v>252</v>
      </c>
      <c r="D38" s="47" t="s">
        <v>253</v>
      </c>
      <c r="E38" s="48" t="s">
        <v>319</v>
      </c>
      <c r="F38" s="38" t="s">
        <v>255</v>
      </c>
      <c r="G38" s="33" t="s">
        <v>70</v>
      </c>
      <c r="H38" s="38" t="s">
        <v>256</v>
      </c>
      <c r="I38" s="38" t="s">
        <v>257</v>
      </c>
      <c r="J38" s="48" t="s">
        <v>320</v>
      </c>
    </row>
    <row r="39" ht="47" customHeight="1" spans="1:10">
      <c r="A39" s="31"/>
      <c r="B39" s="31"/>
      <c r="C39" s="31" t="s">
        <v>252</v>
      </c>
      <c r="D39" s="47" t="s">
        <v>299</v>
      </c>
      <c r="E39" s="48" t="s">
        <v>300</v>
      </c>
      <c r="F39" s="38" t="s">
        <v>255</v>
      </c>
      <c r="G39" s="33" t="s">
        <v>266</v>
      </c>
      <c r="H39" s="38" t="s">
        <v>263</v>
      </c>
      <c r="I39" s="38" t="s">
        <v>257</v>
      </c>
      <c r="J39" s="48" t="s">
        <v>321</v>
      </c>
    </row>
    <row r="40" ht="45" customHeight="1" spans="1:10">
      <c r="A40" s="31"/>
      <c r="B40" s="31"/>
      <c r="C40" s="31" t="s">
        <v>259</v>
      </c>
      <c r="D40" s="47" t="s">
        <v>303</v>
      </c>
      <c r="E40" s="48" t="s">
        <v>265</v>
      </c>
      <c r="F40" s="38" t="s">
        <v>255</v>
      </c>
      <c r="G40" s="33" t="s">
        <v>266</v>
      </c>
      <c r="H40" s="38" t="s">
        <v>263</v>
      </c>
      <c r="I40" s="38" t="s">
        <v>257</v>
      </c>
      <c r="J40" s="48" t="s">
        <v>322</v>
      </c>
    </row>
    <row r="41" ht="26" customHeight="1" spans="1:10">
      <c r="A41" s="31"/>
      <c r="B41" s="31"/>
      <c r="C41" s="31" t="s">
        <v>268</v>
      </c>
      <c r="D41" s="47" t="s">
        <v>269</v>
      </c>
      <c r="E41" s="48" t="s">
        <v>270</v>
      </c>
      <c r="F41" s="38" t="s">
        <v>255</v>
      </c>
      <c r="G41" s="33" t="s">
        <v>271</v>
      </c>
      <c r="H41" s="38" t="s">
        <v>263</v>
      </c>
      <c r="I41" s="38" t="s">
        <v>257</v>
      </c>
      <c r="J41" s="48" t="s">
        <v>323</v>
      </c>
    </row>
    <row r="42" ht="20.25" customHeight="1" spans="1:10">
      <c r="A42" s="31"/>
      <c r="B42" s="31"/>
      <c r="C42" s="31" t="s">
        <v>268</v>
      </c>
      <c r="D42" s="47" t="s">
        <v>269</v>
      </c>
      <c r="E42" s="48" t="s">
        <v>273</v>
      </c>
      <c r="F42" s="38" t="s">
        <v>255</v>
      </c>
      <c r="G42" s="33" t="s">
        <v>271</v>
      </c>
      <c r="H42" s="38" t="s">
        <v>263</v>
      </c>
      <c r="I42" s="38" t="s">
        <v>257</v>
      </c>
      <c r="J42" s="48" t="s">
        <v>324</v>
      </c>
    </row>
    <row r="43" ht="59" customHeight="1" spans="1:10">
      <c r="A43" s="46" t="s">
        <v>231</v>
      </c>
      <c r="B43" s="31" t="s">
        <v>325</v>
      </c>
      <c r="C43" s="31"/>
      <c r="D43" s="31"/>
      <c r="E43" s="31"/>
      <c r="F43" s="31"/>
      <c r="G43" s="31"/>
      <c r="H43" s="31"/>
      <c r="I43" s="31"/>
      <c r="J43" s="31"/>
    </row>
    <row r="44" ht="28" customHeight="1" spans="1:10">
      <c r="A44" s="31"/>
      <c r="B44" s="31"/>
      <c r="C44" s="31" t="s">
        <v>252</v>
      </c>
      <c r="D44" s="47" t="s">
        <v>253</v>
      </c>
      <c r="E44" s="48" t="s">
        <v>319</v>
      </c>
      <c r="F44" s="38" t="s">
        <v>255</v>
      </c>
      <c r="G44" s="33" t="s">
        <v>326</v>
      </c>
      <c r="H44" s="38" t="s">
        <v>256</v>
      </c>
      <c r="I44" s="38" t="s">
        <v>257</v>
      </c>
      <c r="J44" s="48" t="s">
        <v>327</v>
      </c>
    </row>
    <row r="45" ht="20.25" customHeight="1" spans="1:10">
      <c r="A45" s="31"/>
      <c r="B45" s="31"/>
      <c r="C45" s="31" t="s">
        <v>252</v>
      </c>
      <c r="D45" s="47" t="s">
        <v>276</v>
      </c>
      <c r="E45" s="48" t="s">
        <v>300</v>
      </c>
      <c r="F45" s="38" t="s">
        <v>255</v>
      </c>
      <c r="G45" s="33" t="s">
        <v>266</v>
      </c>
      <c r="H45" s="38" t="s">
        <v>263</v>
      </c>
      <c r="I45" s="38" t="s">
        <v>257</v>
      </c>
      <c r="J45" s="48" t="s">
        <v>328</v>
      </c>
    </row>
    <row r="46" ht="20.25" customHeight="1" spans="1:10">
      <c r="A46" s="31"/>
      <c r="B46" s="31"/>
      <c r="C46" s="31" t="s">
        <v>252</v>
      </c>
      <c r="D46" s="47" t="s">
        <v>276</v>
      </c>
      <c r="E46" s="48" t="s">
        <v>300</v>
      </c>
      <c r="F46" s="38" t="s">
        <v>255</v>
      </c>
      <c r="G46" s="33" t="s">
        <v>266</v>
      </c>
      <c r="H46" s="38" t="s">
        <v>263</v>
      </c>
      <c r="I46" s="38" t="s">
        <v>257</v>
      </c>
      <c r="J46" s="48" t="s">
        <v>329</v>
      </c>
    </row>
    <row r="47" ht="20.25" customHeight="1" spans="1:10">
      <c r="A47" s="31"/>
      <c r="B47" s="31"/>
      <c r="C47" s="31" t="s">
        <v>259</v>
      </c>
      <c r="D47" s="47" t="s">
        <v>260</v>
      </c>
      <c r="E47" s="48" t="s">
        <v>330</v>
      </c>
      <c r="F47" s="38" t="s">
        <v>255</v>
      </c>
      <c r="G47" s="33" t="s">
        <v>266</v>
      </c>
      <c r="H47" s="38" t="s">
        <v>263</v>
      </c>
      <c r="I47" s="38" t="s">
        <v>257</v>
      </c>
      <c r="J47" s="48" t="s">
        <v>331</v>
      </c>
    </row>
    <row r="48" ht="20.25" customHeight="1" spans="1:10">
      <c r="A48" s="31"/>
      <c r="B48" s="31"/>
      <c r="C48" s="31" t="s">
        <v>268</v>
      </c>
      <c r="D48" s="47" t="s">
        <v>269</v>
      </c>
      <c r="E48" s="48" t="s">
        <v>270</v>
      </c>
      <c r="F48" s="38" t="s">
        <v>255</v>
      </c>
      <c r="G48" s="33" t="s">
        <v>305</v>
      </c>
      <c r="H48" s="38" t="s">
        <v>263</v>
      </c>
      <c r="I48" s="38" t="s">
        <v>257</v>
      </c>
      <c r="J48" s="48" t="s">
        <v>332</v>
      </c>
    </row>
    <row r="49" ht="97" customHeight="1" spans="1:10">
      <c r="A49" s="46" t="s">
        <v>227</v>
      </c>
      <c r="B49" s="31" t="s">
        <v>333</v>
      </c>
      <c r="C49" s="31"/>
      <c r="D49" s="31"/>
      <c r="E49" s="31"/>
      <c r="F49" s="31"/>
      <c r="G49" s="31"/>
      <c r="H49" s="31"/>
      <c r="I49" s="31"/>
      <c r="J49" s="31"/>
    </row>
    <row r="50" ht="20.25" customHeight="1" spans="1:10">
      <c r="A50" s="31"/>
      <c r="B50" s="31"/>
      <c r="C50" s="31" t="s">
        <v>252</v>
      </c>
      <c r="D50" s="47" t="s">
        <v>276</v>
      </c>
      <c r="E50" s="48" t="s">
        <v>298</v>
      </c>
      <c r="F50" s="38" t="s">
        <v>278</v>
      </c>
      <c r="G50" s="33" t="s">
        <v>266</v>
      </c>
      <c r="H50" s="38" t="s">
        <v>263</v>
      </c>
      <c r="I50" s="38" t="s">
        <v>257</v>
      </c>
      <c r="J50" s="48" t="s">
        <v>334</v>
      </c>
    </row>
    <row r="51" ht="20.25" customHeight="1" spans="1:10">
      <c r="A51" s="31"/>
      <c r="B51" s="31"/>
      <c r="C51" s="31" t="s">
        <v>252</v>
      </c>
      <c r="D51" s="47" t="s">
        <v>299</v>
      </c>
      <c r="E51" s="48" t="s">
        <v>300</v>
      </c>
      <c r="F51" s="38" t="s">
        <v>255</v>
      </c>
      <c r="G51" s="33" t="s">
        <v>266</v>
      </c>
      <c r="H51" s="38" t="s">
        <v>263</v>
      </c>
      <c r="I51" s="38" t="s">
        <v>257</v>
      </c>
      <c r="J51" s="48" t="s">
        <v>335</v>
      </c>
    </row>
    <row r="52" ht="20.25" customHeight="1" spans="1:10">
      <c r="A52" s="31"/>
      <c r="B52" s="31"/>
      <c r="C52" s="31" t="s">
        <v>252</v>
      </c>
      <c r="D52" s="47" t="s">
        <v>299</v>
      </c>
      <c r="E52" s="48" t="s">
        <v>301</v>
      </c>
      <c r="F52" s="38" t="s">
        <v>278</v>
      </c>
      <c r="G52" s="33" t="s">
        <v>266</v>
      </c>
      <c r="H52" s="38" t="s">
        <v>263</v>
      </c>
      <c r="I52" s="38" t="s">
        <v>302</v>
      </c>
      <c r="J52" s="48" t="s">
        <v>336</v>
      </c>
    </row>
    <row r="53" ht="20.25" customHeight="1" spans="1:10">
      <c r="A53" s="31"/>
      <c r="B53" s="31"/>
      <c r="C53" s="31" t="s">
        <v>259</v>
      </c>
      <c r="D53" s="47" t="s">
        <v>303</v>
      </c>
      <c r="E53" s="48" t="s">
        <v>265</v>
      </c>
      <c r="F53" s="38" t="s">
        <v>278</v>
      </c>
      <c r="G53" s="33" t="s">
        <v>266</v>
      </c>
      <c r="H53" s="38" t="s">
        <v>263</v>
      </c>
      <c r="I53" s="38" t="s">
        <v>257</v>
      </c>
      <c r="J53" s="48" t="s">
        <v>337</v>
      </c>
    </row>
    <row r="54" ht="20.25" customHeight="1" spans="1:10">
      <c r="A54" s="31"/>
      <c r="B54" s="31"/>
      <c r="C54" s="31" t="s">
        <v>259</v>
      </c>
      <c r="D54" s="47" t="s">
        <v>260</v>
      </c>
      <c r="E54" s="48" t="s">
        <v>306</v>
      </c>
      <c r="F54" s="38" t="s">
        <v>278</v>
      </c>
      <c r="G54" s="33" t="s">
        <v>266</v>
      </c>
      <c r="H54" s="38" t="s">
        <v>263</v>
      </c>
      <c r="I54" s="38" t="s">
        <v>257</v>
      </c>
      <c r="J54" s="48" t="s">
        <v>338</v>
      </c>
    </row>
    <row r="55" ht="20.25" customHeight="1" spans="1:10">
      <c r="A55" s="31"/>
      <c r="B55" s="31"/>
      <c r="C55" s="31" t="s">
        <v>268</v>
      </c>
      <c r="D55" s="47" t="s">
        <v>269</v>
      </c>
      <c r="E55" s="48" t="s">
        <v>270</v>
      </c>
      <c r="F55" s="38" t="s">
        <v>278</v>
      </c>
      <c r="G55" s="33" t="s">
        <v>266</v>
      </c>
      <c r="H55" s="38" t="s">
        <v>263</v>
      </c>
      <c r="I55" s="38" t="s">
        <v>257</v>
      </c>
      <c r="J55" s="48" t="s">
        <v>339</v>
      </c>
    </row>
    <row r="56" ht="82" customHeight="1" spans="1:10">
      <c r="A56" s="46" t="s">
        <v>229</v>
      </c>
      <c r="B56" s="31" t="s">
        <v>340</v>
      </c>
      <c r="C56" s="31"/>
      <c r="D56" s="31"/>
      <c r="E56" s="31"/>
      <c r="F56" s="31"/>
      <c r="G56" s="31"/>
      <c r="H56" s="31"/>
      <c r="I56" s="31"/>
      <c r="J56" s="31"/>
    </row>
    <row r="57" ht="29" customHeight="1" spans="1:10">
      <c r="A57" s="31"/>
      <c r="B57" s="31"/>
      <c r="C57" s="31" t="s">
        <v>252</v>
      </c>
      <c r="D57" s="47" t="s">
        <v>276</v>
      </c>
      <c r="E57" s="48" t="s">
        <v>277</v>
      </c>
      <c r="F57" s="38" t="s">
        <v>278</v>
      </c>
      <c r="G57" s="33" t="s">
        <v>266</v>
      </c>
      <c r="H57" s="38" t="s">
        <v>263</v>
      </c>
      <c r="I57" s="38" t="s">
        <v>257</v>
      </c>
      <c r="J57" s="48" t="s">
        <v>279</v>
      </c>
    </row>
    <row r="58" ht="29" customHeight="1" spans="1:10">
      <c r="A58" s="31"/>
      <c r="B58" s="31"/>
      <c r="C58" s="31" t="s">
        <v>252</v>
      </c>
      <c r="D58" s="47" t="s">
        <v>253</v>
      </c>
      <c r="E58" s="48" t="s">
        <v>341</v>
      </c>
      <c r="F58" s="38" t="s">
        <v>255</v>
      </c>
      <c r="G58" s="33" t="s">
        <v>342</v>
      </c>
      <c r="H58" s="38" t="s">
        <v>256</v>
      </c>
      <c r="I58" s="38" t="s">
        <v>257</v>
      </c>
      <c r="J58" s="48" t="s">
        <v>343</v>
      </c>
    </row>
    <row r="59" ht="20.25" customHeight="1" spans="1:10">
      <c r="A59" s="31"/>
      <c r="B59" s="31"/>
      <c r="C59" s="31" t="s">
        <v>252</v>
      </c>
      <c r="D59" s="47" t="s">
        <v>276</v>
      </c>
      <c r="E59" s="48" t="s">
        <v>298</v>
      </c>
      <c r="F59" s="38" t="s">
        <v>278</v>
      </c>
      <c r="G59" s="33" t="s">
        <v>266</v>
      </c>
      <c r="H59" s="38" t="s">
        <v>263</v>
      </c>
      <c r="I59" s="38" t="s">
        <v>257</v>
      </c>
      <c r="J59" s="48" t="s">
        <v>298</v>
      </c>
    </row>
    <row r="60" ht="20.25" customHeight="1" spans="1:10">
      <c r="A60" s="31"/>
      <c r="B60" s="31"/>
      <c r="C60" s="31" t="s">
        <v>252</v>
      </c>
      <c r="D60" s="47" t="s">
        <v>299</v>
      </c>
      <c r="E60" s="48" t="s">
        <v>300</v>
      </c>
      <c r="F60" s="38" t="s">
        <v>278</v>
      </c>
      <c r="G60" s="33" t="s">
        <v>266</v>
      </c>
      <c r="H60" s="38" t="s">
        <v>263</v>
      </c>
      <c r="I60" s="38" t="s">
        <v>257</v>
      </c>
      <c r="J60" s="48" t="s">
        <v>300</v>
      </c>
    </row>
    <row r="61" ht="20.25" customHeight="1" spans="1:10">
      <c r="A61" s="31"/>
      <c r="B61" s="31"/>
      <c r="C61" s="31" t="s">
        <v>252</v>
      </c>
      <c r="D61" s="47" t="s">
        <v>299</v>
      </c>
      <c r="E61" s="48" t="s">
        <v>301</v>
      </c>
      <c r="F61" s="38" t="s">
        <v>278</v>
      </c>
      <c r="G61" s="33" t="s">
        <v>266</v>
      </c>
      <c r="H61" s="38" t="s">
        <v>263</v>
      </c>
      <c r="I61" s="38" t="s">
        <v>302</v>
      </c>
      <c r="J61" s="48" t="s">
        <v>301</v>
      </c>
    </row>
    <row r="62" ht="20.25" customHeight="1" spans="1:10">
      <c r="A62" s="31"/>
      <c r="B62" s="31"/>
      <c r="C62" s="31" t="s">
        <v>259</v>
      </c>
      <c r="D62" s="47" t="s">
        <v>260</v>
      </c>
      <c r="E62" s="48" t="s">
        <v>304</v>
      </c>
      <c r="F62" s="38" t="s">
        <v>255</v>
      </c>
      <c r="G62" s="33" t="s">
        <v>305</v>
      </c>
      <c r="H62" s="38" t="s">
        <v>263</v>
      </c>
      <c r="I62" s="38" t="s">
        <v>257</v>
      </c>
      <c r="J62" s="48" t="s">
        <v>304</v>
      </c>
    </row>
    <row r="63" ht="20.25" customHeight="1" spans="1:10">
      <c r="A63" s="31"/>
      <c r="B63" s="31"/>
      <c r="C63" s="31" t="s">
        <v>259</v>
      </c>
      <c r="D63" s="47" t="s">
        <v>260</v>
      </c>
      <c r="E63" s="48" t="s">
        <v>306</v>
      </c>
      <c r="F63" s="38" t="s">
        <v>278</v>
      </c>
      <c r="G63" s="33" t="s">
        <v>266</v>
      </c>
      <c r="H63" s="38" t="s">
        <v>263</v>
      </c>
      <c r="I63" s="38" t="s">
        <v>257</v>
      </c>
      <c r="J63" s="48" t="s">
        <v>306</v>
      </c>
    </row>
    <row r="64" ht="20.25" customHeight="1" spans="1:10">
      <c r="A64" s="31"/>
      <c r="B64" s="31"/>
      <c r="C64" s="31" t="s">
        <v>268</v>
      </c>
      <c r="D64" s="47" t="s">
        <v>269</v>
      </c>
      <c r="E64" s="48" t="s">
        <v>270</v>
      </c>
      <c r="F64" s="38" t="s">
        <v>255</v>
      </c>
      <c r="G64" s="33" t="s">
        <v>305</v>
      </c>
      <c r="H64" s="38" t="s">
        <v>263</v>
      </c>
      <c r="I64" s="38" t="s">
        <v>257</v>
      </c>
      <c r="J64" s="48" t="s">
        <v>270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385416666666667" right="0.385416666666667" top="0.582638888888889" bottom="0.582638888888889" header="0.5" footer="0.5"/>
  <pageSetup paperSize="1" scale="6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2025-02-13T07:20:00Z</dcterms:created>
  <dcterms:modified xsi:type="dcterms:W3CDTF">2025-02-18T03:09:48Z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784D60CA0DAE4EE6BD8B6FA1108355D4_12</vt:lpwstr>
  </property>
  <property fmtid="{D5CDD505-2E9C-101B-9397-08002B2CF9AE}" pid="3" name="KSOProductBuildVer">
    <vt:lpwstr>2052-11.8.2.12089</vt:lpwstr>
  </property>
</Properties>
</file>