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<sst xmlns="http://schemas.openxmlformats.org/spreadsheetml/2006/main" count="787" uniqueCount="306">
  <si>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</si>
  <si>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</si>
  <si>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</si>
  <si>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</si>
  <si>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</si>
  <si>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</si>
  <si>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</si>
  <si>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</si>
  <si>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</si>
  <si>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</si>
  <si>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</si>
  <si>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</si>
  <si>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</si>
  <si>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</si>
  <si>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</si>
  <si>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</si>
  <si>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</si>
  <si>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</si>
  <si>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</si>
  <si>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</si>
  <si>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</si>
  <si>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</si>
  <si>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</si>
  <si>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</si>
  <si>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</si>
  <si>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</si>
  <si>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</si>
  <si>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</si>
  <si>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</si>
  <si>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</si>
  <si>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</si>
  <si>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</si>
  <si>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</si>
  <si>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</si>
  <si>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</si>
  <si>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</si>
  <si>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</si>
  <si>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</si>
  <si>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</si>
  <si>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</si>
  <si>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</si>
  <si>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</si>
  <si>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</si>
  <si>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</si>
  <si>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</si>
  <si>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</si>
  <si>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</si>
  <si>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</si>
  <si>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</si>
  <si>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</si>
  <si>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</si>
  <si>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</si>
  <si>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</si>
  <si>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301002</t>
  </si>
  <si>
    <t>元江哈尼族彝族傣族自治县档案馆</t>
  </si>
  <si>
    <t>预算01-3表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</si>
  <si>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</si>
  <si>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</si>
  <si>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</si>
  <si>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</si>
  <si>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</si>
  <si>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</si>
  <si>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</si>
  <si>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</si>
  <si>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</si>
  <si>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</si>
  <si>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</si>
  <si>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</si>
  <si>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</si>
  <si>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</si>
  <si>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20126</t>
  </si>
  <si>
    <t>档案事务</t>
  </si>
  <si>
    <t>2012604</t>
  </si>
  <si>
    <t>档案馆</t>
  </si>
  <si>
    <t>20131</t>
  </si>
  <si>
    <t>党委办公厅（室）及相关机构事务</t>
  </si>
  <si>
    <t>2013150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</si>
  <si>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</si>
  <si>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</si>
  <si>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</si>
  <si>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</si>
  <si>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</si>
  <si>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</si>
  <si>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</si>
  <si>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</si>
  <si>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</si>
  <si>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</si>
  <si>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</si>
  <si>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</si>
  <si>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</si>
  <si>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</si>
  <si>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</si>
  <si>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</si>
  <si>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</si>
  <si>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</si>
  <si>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</si>
  <si>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</si>
  <si>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</si>
  <si>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</si>
  <si>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</si>
  <si>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</si>
  <si>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</si>
  <si>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</si>
  <si>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</si>
  <si>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</si>
  <si>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</si>
  <si>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</si>
  <si>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</si>
  <si>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</si>
  <si>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</si>
  <si>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</si>
  <si>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部门预算支出功能分类科目</t>
  </si>
  <si>
    <t>人员经费</t>
  </si>
  <si>
    <t>公用经费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</si>
  <si>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</si>
  <si>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</si>
  <si>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</si>
  <si>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</si>
  <si>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</si>
  <si>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</si>
  <si>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</si>
  <si>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</si>
  <si>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</si>
  <si>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</si>
  <si>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</si>
  <si>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</si>
  <si>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</si>
  <si>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</si>
  <si>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</si>
  <si>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</si>
  <si>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</si>
  <si>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</si>
  <si>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</si>
  <si>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</si>
  <si>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</si>
  <si>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</si>
  <si>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</si>
  <si>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</si>
  <si>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530428210000000012136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</si>
  <si>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</si>
  <si>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</si>
  <si>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</si>
  <si>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</si>
  <si>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</si>
  <si>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</si>
  <si>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</si>
  <si>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</si>
  <si>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</si>
  <si>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530428210000000012137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</si>
  <si>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</si>
  <si>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</si>
  <si>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</si>
  <si>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</si>
  <si>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</si>
  <si>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</si>
  <si>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</si>
  <si>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530428210000000012138</t>
  </si>
  <si>
    <t>30113</t>
  </si>
  <si>
    <t>530428210000000012140</t>
  </si>
  <si>
    <t>工会经费</t>
  </si>
  <si>
    <t>30228</t>
  </si>
  <si>
    <t>530428210000000012141</t>
  </si>
  <si>
    <t>一般公用经费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</si>
  <si>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</si>
  <si>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</si>
  <si>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</si>
  <si>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</si>
  <si>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</si>
  <si>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</si>
  <si>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</si>
  <si>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</si>
  <si>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</si>
  <si>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</si>
  <si>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</si>
  <si>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</si>
  <si>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</si>
  <si>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</si>
  <si>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</si>
  <si>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</si>
  <si>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</si>
  <si>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</si>
  <si>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31002</t>
  </si>
  <si>
    <t>办公设备购置</t>
  </si>
  <si>
    <t>530428221100000423131</t>
  </si>
  <si>
    <t>30217</t>
  </si>
  <si>
    <t>530428231100001476787</t>
  </si>
  <si>
    <t>奖励性绩效工资</t>
  </si>
  <si>
    <t>530428231100001476809</t>
  </si>
  <si>
    <t>福利费</t>
  </si>
  <si>
    <t>30229</t>
  </si>
  <si>
    <t>530428241100002093526</t>
  </si>
  <si>
    <t>编外人员经费</t>
  </si>
  <si>
    <t>30199</t>
  </si>
  <si>
    <t>其他工资福利支出</t>
  </si>
  <si>
    <t>预算05-1表</t>
  </si>
  <si>
    <t>项目分类</t>
  </si>
  <si>
    <t>项目单位</t>
  </si>
  <si>
    <t>经济科目编码</t>
  </si>
  <si>
    <t>本年拨款</t>
  </si>
  <si>
    <t>其中：本次下达</t>
  </si>
  <si>
    <t>档案运行维护经费</t>
  </si>
  <si>
    <t>313 事业发展类</t>
  </si>
  <si>
    <t>530428241100002086487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</si>
  <si>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</si>
  <si>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</si>
  <si>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</si>
  <si>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</si>
  <si>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</si>
  <si>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</si>
  <si>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</si>
  <si>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</si>
  <si>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</si>
  <si>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</si>
  <si>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</si>
  <si>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1.完成档案馆安全风险评估 １００％ 
2.完成省集中统一备份综合档案馆重要档 案数据100%
3.综合档案馆馆藏应数字化档案数字化率到50%
4.搭建综合档案馆档案查询利用服务平台60%
5.发挥全县爱国主义教育基地作用</t>
  </si>
  <si>
    <t>产出指标</t>
  </si>
  <si>
    <t>数量指标</t>
  </si>
  <si>
    <t>纸质、电子档案的征集接收能力</t>
  </si>
  <si>
    <t>&gt;=</t>
  </si>
  <si>
    <t>500</t>
  </si>
  <si>
    <t>件</t>
  </si>
  <si>
    <t>定量指标</t>
  </si>
  <si>
    <t>反映档案馆每年接收档案的数量</t>
  </si>
  <si>
    <t>档案馆馆藏档案数字化率</t>
  </si>
  <si>
    <t>=</t>
  </si>
  <si>
    <t>100</t>
  </si>
  <si>
    <t>%</t>
  </si>
  <si>
    <t>反映档案馆每年完成的数字化率</t>
  </si>
  <si>
    <t>质量指标</t>
  </si>
  <si>
    <t>档案馆安全风险评估</t>
  </si>
  <si>
    <t>定性指标</t>
  </si>
  <si>
    <t>反映是否确保档案及信息安全</t>
  </si>
  <si>
    <t>效益指标</t>
  </si>
  <si>
    <t>社会效益</t>
  </si>
  <si>
    <t>档案查阅利用率</t>
  </si>
  <si>
    <t>1000</t>
  </si>
  <si>
    <t>人次</t>
  </si>
  <si>
    <t>反映档案馆馆藏查阅利用率</t>
  </si>
  <si>
    <t>满意度指标</t>
  </si>
  <si>
    <t>服务对象满意度</t>
  </si>
  <si>
    <t>爱国主义教育展厅接待对象的满意度</t>
  </si>
  <si>
    <t>95</t>
  </si>
  <si>
    <t>反映档案馆接待对象的满意程度</t>
  </si>
  <si>
    <t>预算06表</t>
  </si>
  <si>
    <t>政府性基金预算支出</t>
  </si>
  <si>
    <t>备注：元江哈尼族彝族傣族自治县档案馆无部门政府性基金预算支出预算，故此表无数据。</t>
  </si>
  <si>
    <t>预算07表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</si>
  <si>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</si>
  <si>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</si>
  <si>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</si>
  <si>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</si>
  <si>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</si>
  <si>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</si>
  <si>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</si>
  <si>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</si>
  <si>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</si>
  <si>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</si>
  <si>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空调</t>
  </si>
  <si>
    <t>台</t>
  </si>
  <si>
    <t xml:space="preserve"> 硬盘</t>
  </si>
  <si>
    <t>个</t>
  </si>
  <si>
    <t>扫描仪</t>
  </si>
  <si>
    <t>高拍仪</t>
  </si>
  <si>
    <t>复印纸</t>
  </si>
  <si>
    <t>预算08表</t>
  </si>
  <si>
    <t>政府购买服务项目</t>
  </si>
  <si>
    <t>政府购买服务目录</t>
  </si>
  <si>
    <t>政府购买服务指导性目录代码</t>
  </si>
  <si>
    <t>备注：元江哈尼族彝族傣族自治县档案馆无部门政府购买服务预算，故此表无数据。</t>
  </si>
  <si>
    <t>预算09-1表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</si>
  <si>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</si>
  <si>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</si>
  <si>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</si>
  <si>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</si>
  <si>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</si>
  <si>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</si>
  <si>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</si>
  <si>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</si>
  <si>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</si>
  <si>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</si>
  <si>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</si>
  <si>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</si>
  <si>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</si>
  <si>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</si>
  <si>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</si>
  <si>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</si>
  <si>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备注：元江哈尼族彝族傣族自治县档案馆无对下转移支付预算，故此表无数据。</t>
  </si>
  <si>
    <t>预算09-2表</t>
  </si>
  <si>
    <t>预算10表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</si>
  <si>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</si>
  <si>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</si>
  <si>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</si>
  <si>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</si>
  <si>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</si>
  <si>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</si>
  <si>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2101908 专用制冷、空调设备</t>
  </si>
  <si>
    <t>A05 家具和用品</t>
  </si>
  <si>
    <t>A05010699 其他架类</t>
  </si>
  <si>
    <t>密集架</t>
  </si>
  <si>
    <t>平方米</t>
  </si>
  <si>
    <t>预算11表</t>
  </si>
  <si>
    <t>上级补助</t>
  </si>
  <si>
    <t>备注：元江哈尼族彝族傣族自治县档案馆无上级补助项目支出预算，故此表无数据。</t>
  </si>
  <si>
    <t>预算12表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</si>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</sst>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"单位名称："&amp;"元江哈尼族彝族傣族自治县档案馆"</f>
        <v>单位名称：元江哈尼族彝族傣族自治县档案馆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1883433.67</v>
      </c>
      <c r="C8" s="15" t="str">
        <f>"一"&amp;"、"&amp;"一般公共服务支出"</f>
        <v>一、一般公共服务支出</v>
      </c>
      <c r="D8" s="17">
        <v>1487050.91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162559.84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93290.92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140532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5" t="s">
        <v>16</v>
      </c>
      <c r="B16" s="17"/>
      <c r="C16" s="68"/>
      <c r="D16" s="17"/>
    </row>
    <row r="17" ht="22.5" customHeight="1" spans="1:4">
      <c r="A17" s="65" t="s">
        <v>17</v>
      </c>
      <c r="B17" s="17"/>
      <c r="C17" s="68"/>
      <c r="D17" s="17"/>
    </row>
    <row r="18" ht="22.5" customHeight="1" spans="1:4">
      <c r="A18" s="65"/>
      <c r="B18" s="17"/>
      <c r="C18" s="68"/>
      <c r="D18" s="17"/>
    </row>
    <row r="19" ht="22.5" customHeight="1" spans="1:4">
      <c r="A19" s="66" t="s">
        <v>18</v>
      </c>
      <c r="B19" s="67">
        <v>1883433.67</v>
      </c>
      <c r="C19" s="68" t="s">
        <v>19</v>
      </c>
      <c r="D19" s="67">
        <v>1883433.67</v>
      </c>
    </row>
    <row r="20" ht="22.5" customHeight="1" spans="1:4">
      <c r="A20" s="75" t="s">
        <v>20</v>
      </c>
      <c r="B20" s="17"/>
      <c r="C20" s="76" t="s">
        <v>21</v>
      </c>
      <c r="D20" s="47"/>
    </row>
    <row r="21" ht="22.5" customHeight="1" spans="1:4">
      <c r="A21" s="65" t="s">
        <v>22</v>
      </c>
      <c r="B21" s="67"/>
      <c r="C21" s="65" t="s">
        <v>22</v>
      </c>
      <c r="D21" s="67"/>
    </row>
    <row r="22" ht="22.5" customHeight="1" spans="1:4">
      <c r="A22" s="65" t="s">
        <v>23</v>
      </c>
      <c r="B22" s="67"/>
      <c r="C22" s="65" t="s">
        <v>23</v>
      </c>
      <c r="D22" s="67"/>
    </row>
    <row r="23" ht="22.5" customHeight="1" spans="1:4">
      <c r="A23" s="66" t="s">
        <v>24</v>
      </c>
      <c r="B23" s="67">
        <v>1883433.67</v>
      </c>
      <c r="C23" s="68" t="s">
        <v>25</v>
      </c>
      <c r="D23" s="67">
        <v>1883433.67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243</v>
      </c>
    </row>
    <row r="3" ht="37.5" customHeight="1" spans="1:6">
      <c r="A3" s="4" t="s">
        <v>1</v>
      </c>
      <c r="B3" s="4"/>
      <c r="C3" s="4"/>
      <c r="D3" s="4"/>
      <c r="E3" s="4"/>
      <c r="F3" s="4"/>
    </row>
    <row r="4" ht="18.75" customHeight="1" spans="1:6">
      <c r="A4" s="43" t="str">
        <f>"单位名称："&amp;"元江哈尼族彝族傣族自治县档案馆"</f>
        <v>单位名称：元江哈尼族彝族傣族自治县档案馆</v>
      </c>
      <c r="B4" s="43"/>
      <c r="C4" s="43"/>
      <c r="D4" s="44"/>
      <c r="E4" s="44"/>
      <c r="F4" s="45" t="s">
        <v>27</v>
      </c>
    </row>
    <row r="5" ht="18.75" customHeight="1" spans="1:6">
      <c r="A5" s="13" t="s">
        <v>122</v>
      </c>
      <c r="B5" s="13" t="s">
        <v>56</v>
      </c>
      <c r="C5" s="13" t="s">
        <v>57</v>
      </c>
      <c r="D5" s="29" t="s">
        <v>244</v>
      </c>
      <c r="E5" s="29"/>
      <c r="F5" s="29"/>
    </row>
    <row r="6" ht="18.75" customHeight="1" spans="1:6">
      <c r="A6" s="13" t="s">
        <v>56</v>
      </c>
      <c r="B6" s="13" t="s">
        <v>56</v>
      </c>
      <c r="C6" s="13" t="s">
        <v>57</v>
      </c>
      <c r="D6" s="29" t="s">
        <v>32</v>
      </c>
      <c r="E6" s="29" t="s">
        <v>60</v>
      </c>
      <c r="F6" s="29" t="s">
        <v>61</v>
      </c>
    </row>
    <row r="7" ht="18.75" customHeight="1" spans="1:6">
      <c r="A7" s="14" t="s">
        <v>44</v>
      </c>
      <c r="B7" s="14"/>
      <c r="C7" s="14" t="s">
        <v>45</v>
      </c>
      <c r="D7" s="14" t="s">
        <v>47</v>
      </c>
      <c r="E7" s="14" t="s">
        <v>48</v>
      </c>
      <c r="F7" s="14" t="s">
        <v>49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98</v>
      </c>
      <c r="B9" s="46"/>
      <c r="C9" s="46"/>
      <c r="D9" s="47"/>
      <c r="E9" s="47"/>
      <c r="F9" s="47"/>
    </row>
    <row r="10" customFormat="1" customHeight="1" spans="1:1">
      <c r="A10" t="s">
        <v>245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pane ySplit="1" topLeftCell="A2" activePane="bottomLeft" state="frozen"/>
      <selection/>
      <selection pane="bottomLeft" activeCell="A3" sqref="A3:Q3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246</v>
      </c>
    </row>
    <row r="3" ht="45" customHeight="1" spans="1:17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"单位名称："&amp;"元江哈尼族彝族傣族自治县档案馆"</f>
        <v>单位名称：元江哈尼族彝族傣族自治县档案馆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27</v>
      </c>
    </row>
    <row r="5" ht="20.25" customHeight="1" spans="1:17">
      <c r="A5" s="22" t="s">
        <v>247</v>
      </c>
      <c r="B5" s="22" t="s">
        <v>248</v>
      </c>
      <c r="C5" s="22" t="s">
        <v>249</v>
      </c>
      <c r="D5" s="22" t="s">
        <v>250</v>
      </c>
      <c r="E5" s="22" t="s">
        <v>251</v>
      </c>
      <c r="F5" s="22" t="s">
        <v>252</v>
      </c>
      <c r="G5" s="22" t="s">
        <v>129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253</v>
      </c>
      <c r="B6" s="22" t="s">
        <v>248</v>
      </c>
      <c r="C6" s="22" t="s">
        <v>249</v>
      </c>
      <c r="D6" s="22" t="s">
        <v>250</v>
      </c>
      <c r="E6" s="22" t="s">
        <v>251</v>
      </c>
      <c r="F6" s="22" t="s">
        <v>252</v>
      </c>
      <c r="G6" s="22" t="s">
        <v>30</v>
      </c>
      <c r="H6" s="22" t="s">
        <v>33</v>
      </c>
      <c r="I6" s="22" t="s">
        <v>254</v>
      </c>
      <c r="J6" s="22" t="s">
        <v>255</v>
      </c>
      <c r="K6" s="22" t="s">
        <v>36</v>
      </c>
      <c r="L6" s="22" t="s">
        <v>256</v>
      </c>
      <c r="M6" s="22" t="s">
        <v>59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32</v>
      </c>
      <c r="I7" s="22"/>
      <c r="J7" s="22"/>
      <c r="K7" s="22"/>
      <c r="L7" s="22" t="s">
        <v>32</v>
      </c>
      <c r="M7" s="22" t="s">
        <v>39</v>
      </c>
      <c r="N7" s="22" t="s">
        <v>40</v>
      </c>
      <c r="O7" s="41" t="s">
        <v>41</v>
      </c>
      <c r="P7" s="41" t="s">
        <v>42</v>
      </c>
      <c r="Q7" s="41" t="s">
        <v>43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162</v>
      </c>
      <c r="B9" s="23"/>
      <c r="C9" s="23"/>
      <c r="D9" s="38"/>
      <c r="E9" s="38"/>
      <c r="F9" s="38">
        <v>42800</v>
      </c>
      <c r="G9" s="38">
        <v>42800</v>
      </c>
      <c r="H9" s="38">
        <v>42800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257</v>
      </c>
      <c r="C10" s="23" t="str">
        <f>"A02061804"&amp;"  "&amp;"空调机"</f>
        <v>A02061804  空调机</v>
      </c>
      <c r="D10" s="39" t="s">
        <v>258</v>
      </c>
      <c r="E10" s="24">
        <v>2</v>
      </c>
      <c r="F10" s="38">
        <v>20000</v>
      </c>
      <c r="G10" s="38">
        <v>20000</v>
      </c>
      <c r="H10" s="34">
        <v>20000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3"/>
      <c r="B11" s="23" t="s">
        <v>259</v>
      </c>
      <c r="C11" s="23" t="str">
        <f>"A02010508"&amp;"  "&amp;"移动存储设备"</f>
        <v>A02010508  移动存储设备</v>
      </c>
      <c r="D11" s="39" t="s">
        <v>260</v>
      </c>
      <c r="E11" s="24">
        <v>2</v>
      </c>
      <c r="F11" s="38">
        <v>3000</v>
      </c>
      <c r="G11" s="38">
        <v>3000</v>
      </c>
      <c r="H11" s="34">
        <v>3000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/>
      <c r="B12" s="23" t="s">
        <v>261</v>
      </c>
      <c r="C12" s="23" t="str">
        <f>"A02021118"&amp;"  "&amp;"扫描仪"</f>
        <v>A02021118  扫描仪</v>
      </c>
      <c r="D12" s="39" t="s">
        <v>258</v>
      </c>
      <c r="E12" s="24">
        <v>2</v>
      </c>
      <c r="F12" s="38">
        <v>11000</v>
      </c>
      <c r="G12" s="38">
        <v>11000</v>
      </c>
      <c r="H12" s="34">
        <v>11000</v>
      </c>
      <c r="I12" s="34"/>
      <c r="J12" s="34"/>
      <c r="K12" s="34"/>
      <c r="L12" s="38"/>
      <c r="M12" s="38"/>
      <c r="N12" s="38"/>
      <c r="O12" s="38"/>
      <c r="P12" s="38"/>
      <c r="Q12" s="38"/>
    </row>
    <row r="13" ht="20.25" customHeight="1" spans="1:17">
      <c r="A13" s="23"/>
      <c r="B13" s="23" t="s">
        <v>262</v>
      </c>
      <c r="C13" s="23" t="str">
        <f>"A02021120"&amp;"  "&amp;"高拍仪"</f>
        <v>A02021120  高拍仪</v>
      </c>
      <c r="D13" s="39" t="s">
        <v>258</v>
      </c>
      <c r="E13" s="24">
        <v>1</v>
      </c>
      <c r="F13" s="38">
        <v>4000</v>
      </c>
      <c r="G13" s="38">
        <v>4000</v>
      </c>
      <c r="H13" s="34">
        <v>4000</v>
      </c>
      <c r="I13" s="34"/>
      <c r="J13" s="34"/>
      <c r="K13" s="34"/>
      <c r="L13" s="38"/>
      <c r="M13" s="38"/>
      <c r="N13" s="38"/>
      <c r="O13" s="38"/>
      <c r="P13" s="38"/>
      <c r="Q13" s="38"/>
    </row>
    <row r="14" ht="20.25" customHeight="1" spans="1:17">
      <c r="A14" s="23"/>
      <c r="B14" s="23" t="s">
        <v>263</v>
      </c>
      <c r="C14" s="23" t="str">
        <f>"A05040101"&amp;"  "&amp;"复印纸"</f>
        <v>A05040101  复印纸</v>
      </c>
      <c r="D14" s="39" t="s">
        <v>220</v>
      </c>
      <c r="E14" s="24">
        <v>30</v>
      </c>
      <c r="F14" s="38">
        <v>4800</v>
      </c>
      <c r="G14" s="38">
        <v>4800</v>
      </c>
      <c r="H14" s="34">
        <v>4800</v>
      </c>
      <c r="I14" s="34"/>
      <c r="J14" s="34"/>
      <c r="K14" s="34"/>
      <c r="L14" s="38"/>
      <c r="M14" s="38"/>
      <c r="N14" s="38"/>
      <c r="O14" s="38"/>
      <c r="P14" s="38"/>
      <c r="Q14" s="38"/>
    </row>
    <row r="15" ht="20.25" customHeight="1" spans="1:17">
      <c r="A15" s="24" t="s">
        <v>30</v>
      </c>
      <c r="B15" s="24"/>
      <c r="C15" s="24"/>
      <c r="D15" s="39"/>
      <c r="E15" s="39"/>
      <c r="F15" s="38">
        <v>42800</v>
      </c>
      <c r="G15" s="38">
        <v>42800</v>
      </c>
      <c r="H15" s="38">
        <v>42800</v>
      </c>
      <c r="I15" s="38"/>
      <c r="J15" s="38"/>
      <c r="K15" s="38"/>
      <c r="L15" s="38"/>
      <c r="M15" s="38"/>
      <c r="N15" s="38"/>
      <c r="O15" s="38"/>
      <c r="P15" s="38"/>
      <c r="Q15" s="38"/>
    </row>
  </sheetData>
  <mergeCells count="17">
    <mergeCell ref="A2:M2"/>
    <mergeCell ref="A3:Q3"/>
    <mergeCell ref="A4:M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264</v>
      </c>
    </row>
    <row r="3" ht="45" customHeight="1" spans="1:1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"单位名称："&amp;"元江哈尼族彝族傣族自治县档案馆"</f>
        <v>单位名称：元江哈尼族彝族傣族自治县档案馆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27</v>
      </c>
    </row>
    <row r="5" ht="27.15" customHeight="1" spans="1:14">
      <c r="A5" s="32" t="s">
        <v>247</v>
      </c>
      <c r="B5" s="32" t="s">
        <v>265</v>
      </c>
      <c r="C5" s="32" t="s">
        <v>266</v>
      </c>
      <c r="D5" s="32" t="s">
        <v>129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253</v>
      </c>
      <c r="B6" s="32"/>
      <c r="C6" s="32" t="s">
        <v>267</v>
      </c>
      <c r="D6" s="32" t="s">
        <v>30</v>
      </c>
      <c r="E6" s="32" t="s">
        <v>33</v>
      </c>
      <c r="F6" s="32" t="s">
        <v>254</v>
      </c>
      <c r="G6" s="32" t="s">
        <v>255</v>
      </c>
      <c r="H6" s="32" t="s">
        <v>36</v>
      </c>
      <c r="I6" s="32" t="s">
        <v>256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32</v>
      </c>
      <c r="F7" s="32"/>
      <c r="G7" s="32"/>
      <c r="H7" s="32"/>
      <c r="I7" s="32" t="s">
        <v>32</v>
      </c>
      <c r="J7" s="32" t="s">
        <v>39</v>
      </c>
      <c r="K7" s="32" t="s">
        <v>40</v>
      </c>
      <c r="L7" s="35" t="s">
        <v>41</v>
      </c>
      <c r="M7" s="35" t="s">
        <v>42</v>
      </c>
      <c r="N7" s="35" t="s">
        <v>43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30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Format="1" customHeight="1" spans="1:1">
      <c r="A12" t="s">
        <v>268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269</v>
      </c>
    </row>
    <row r="3" ht="45.15" customHeight="1" spans="1:14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"单位名称："&amp;"元江哈尼族彝族傣族自治县档案馆"</f>
        <v>单位名称：元江哈尼族彝族傣族自治县档案馆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27</v>
      </c>
    </row>
    <row r="5" ht="22.5" customHeight="1" spans="1:14">
      <c r="A5" s="28" t="s">
        <v>270</v>
      </c>
      <c r="B5" s="28" t="s">
        <v>129</v>
      </c>
      <c r="C5" s="28"/>
      <c r="D5" s="28"/>
      <c r="E5" s="28" t="s">
        <v>271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30</v>
      </c>
      <c r="C6" s="28" t="s">
        <v>33</v>
      </c>
      <c r="D6" s="28" t="s">
        <v>254</v>
      </c>
      <c r="E6" s="29" t="s">
        <v>272</v>
      </c>
      <c r="F6" s="29" t="s">
        <v>273</v>
      </c>
      <c r="G6" s="29" t="s">
        <v>274</v>
      </c>
      <c r="H6" s="29" t="s">
        <v>275</v>
      </c>
      <c r="I6" s="29" t="s">
        <v>276</v>
      </c>
      <c r="J6" s="29" t="s">
        <v>277</v>
      </c>
      <c r="K6" s="29" t="s">
        <v>278</v>
      </c>
      <c r="L6" s="29" t="s">
        <v>279</v>
      </c>
      <c r="M6" s="29" t="s">
        <v>280</v>
      </c>
      <c r="N6" s="29" t="s">
        <v>281</v>
      </c>
    </row>
    <row r="7" ht="18.75" customHeight="1" spans="1:14">
      <c r="A7" s="28" t="s">
        <v>44</v>
      </c>
      <c r="B7" s="28" t="s">
        <v>45</v>
      </c>
      <c r="C7" s="28" t="s">
        <v>46</v>
      </c>
      <c r="D7" s="28" t="s">
        <v>47</v>
      </c>
      <c r="E7" s="28" t="s">
        <v>48</v>
      </c>
      <c r="F7" s="28" t="s">
        <v>49</v>
      </c>
      <c r="G7" s="28" t="s">
        <v>50</v>
      </c>
      <c r="H7" s="28" t="s">
        <v>51</v>
      </c>
      <c r="I7" s="28" t="s">
        <v>52</v>
      </c>
      <c r="J7" s="28" t="s">
        <v>67</v>
      </c>
      <c r="K7" s="28" t="s">
        <v>282</v>
      </c>
      <c r="L7" s="28" t="s">
        <v>283</v>
      </c>
      <c r="M7" s="28" t="s">
        <v>284</v>
      </c>
      <c r="N7" s="28" t="s">
        <v>285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Format="1" customHeight="1" spans="1:1">
      <c r="A10" t="s">
        <v>286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287</v>
      </c>
    </row>
    <row r="3" ht="52.05" customHeight="1" spans="1:10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"单位名称："&amp;"元江哈尼族彝族傣族自治县档案馆"</f>
        <v>单位名称：元江哈尼族彝族傣族自治县档案馆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204</v>
      </c>
      <c r="B5" s="22" t="s">
        <v>205</v>
      </c>
      <c r="C5" s="22" t="s">
        <v>206</v>
      </c>
      <c r="D5" s="22" t="s">
        <v>207</v>
      </c>
      <c r="E5" s="22" t="s">
        <v>208</v>
      </c>
      <c r="F5" s="22" t="s">
        <v>209</v>
      </c>
      <c r="G5" s="22" t="s">
        <v>210</v>
      </c>
      <c r="H5" s="22" t="s">
        <v>211</v>
      </c>
      <c r="I5" s="22" t="s">
        <v>212</v>
      </c>
      <c r="J5" s="22" t="s">
        <v>213</v>
      </c>
    </row>
    <row r="6" ht="18.75" customHeight="1" spans="1:10">
      <c r="A6" s="22" t="s">
        <v>44</v>
      </c>
      <c r="B6" s="22" t="s">
        <v>45</v>
      </c>
      <c r="C6" s="22" t="s">
        <v>46</v>
      </c>
      <c r="D6" s="22" t="s">
        <v>47</v>
      </c>
      <c r="E6" s="22" t="s">
        <v>48</v>
      </c>
      <c r="F6" s="22" t="s">
        <v>49</v>
      </c>
      <c r="G6" s="22" t="s">
        <v>50</v>
      </c>
      <c r="H6" s="22" t="s">
        <v>51</v>
      </c>
      <c r="I6" s="22" t="s">
        <v>52</v>
      </c>
      <c r="J6" s="22" t="s">
        <v>67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Format="1" customHeight="1" spans="1:1">
      <c r="A9" t="s">
        <v>286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topLeftCell="B1" workbookViewId="0">
      <pane ySplit="1" topLeftCell="A2" activePane="bottomLeft" state="frozen"/>
      <selection/>
      <selection pane="bottomLeft" activeCell="A3" sqref="A3:H3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288</v>
      </c>
    </row>
    <row r="3" ht="41.4" customHeight="1" spans="1:8">
      <c r="A3" s="21" t="s">
        <v>1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"单位名称："&amp;"元江哈尼族彝族傣族自治县档案馆"</f>
        <v>单位名称：元江哈尼族彝族傣族自治县档案馆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122</v>
      </c>
      <c r="B5" s="22" t="s">
        <v>289</v>
      </c>
      <c r="C5" s="22" t="s">
        <v>290</v>
      </c>
      <c r="D5" s="22" t="s">
        <v>291</v>
      </c>
      <c r="E5" s="22" t="s">
        <v>250</v>
      </c>
      <c r="F5" s="22" t="s">
        <v>292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251</v>
      </c>
      <c r="G6" s="22" t="s">
        <v>293</v>
      </c>
      <c r="H6" s="22" t="s">
        <v>294</v>
      </c>
    </row>
    <row r="7" ht="18.75" customHeight="1" spans="1:8">
      <c r="A7" s="22" t="s">
        <v>44</v>
      </c>
      <c r="B7" s="22" t="s">
        <v>45</v>
      </c>
      <c r="C7" s="22" t="s">
        <v>46</v>
      </c>
      <c r="D7" s="22" t="s">
        <v>47</v>
      </c>
      <c r="E7" s="22" t="s">
        <v>48</v>
      </c>
      <c r="F7" s="22" t="s">
        <v>49</v>
      </c>
      <c r="G7" s="22" t="s">
        <v>50</v>
      </c>
      <c r="H7" s="22" t="s">
        <v>51</v>
      </c>
    </row>
    <row r="8" ht="18.75" customHeight="1" spans="1:8">
      <c r="A8" s="23" t="s">
        <v>54</v>
      </c>
      <c r="B8" s="23"/>
      <c r="C8" s="23" t="s">
        <v>295</v>
      </c>
      <c r="D8" s="23" t="s">
        <v>257</v>
      </c>
      <c r="E8" s="24" t="s">
        <v>258</v>
      </c>
      <c r="F8" s="24">
        <v>3</v>
      </c>
      <c r="G8" s="17">
        <v>10000</v>
      </c>
      <c r="H8" s="17">
        <v>30000</v>
      </c>
    </row>
    <row r="9" ht="18.75" customHeight="1" spans="1:8">
      <c r="A9" s="23" t="s">
        <v>54</v>
      </c>
      <c r="B9" s="23" t="s">
        <v>296</v>
      </c>
      <c r="C9" s="23" t="s">
        <v>297</v>
      </c>
      <c r="D9" s="23" t="s">
        <v>298</v>
      </c>
      <c r="E9" s="24" t="s">
        <v>299</v>
      </c>
      <c r="F9" s="24">
        <v>345</v>
      </c>
      <c r="G9" s="17">
        <v>1300</v>
      </c>
      <c r="H9" s="17">
        <v>448500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300</v>
      </c>
    </row>
    <row r="3" ht="45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"单位名称："&amp;"元江哈尼族彝族傣族自治县档案馆"</f>
        <v>单位名称：元江哈尼族彝族傣族自治县档案馆</v>
      </c>
      <c r="B4" s="5"/>
      <c r="C4" s="5"/>
      <c r="D4" s="5"/>
      <c r="E4" s="5"/>
      <c r="F4" s="5"/>
      <c r="G4" s="5"/>
      <c r="H4" s="6"/>
      <c r="I4" s="6"/>
      <c r="J4" s="6"/>
      <c r="K4" s="6" t="s">
        <v>27</v>
      </c>
    </row>
    <row r="5" ht="18.75" customHeight="1" spans="1:11">
      <c r="A5" s="13" t="s">
        <v>195</v>
      </c>
      <c r="B5" s="13" t="s">
        <v>124</v>
      </c>
      <c r="C5" s="13" t="s">
        <v>196</v>
      </c>
      <c r="D5" s="13" t="s">
        <v>125</v>
      </c>
      <c r="E5" s="13" t="s">
        <v>126</v>
      </c>
      <c r="F5" s="13" t="s">
        <v>197</v>
      </c>
      <c r="G5" s="13" t="s">
        <v>128</v>
      </c>
      <c r="H5" s="13" t="s">
        <v>30</v>
      </c>
      <c r="I5" s="13" t="s">
        <v>301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33</v>
      </c>
      <c r="J6" s="13" t="s">
        <v>34</v>
      </c>
      <c r="K6" s="13" t="s">
        <v>35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Format="1" customHeight="1" spans="1:1">
      <c r="A12" t="s">
        <v>302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pane ySplit="1" topLeftCell="A2" activePane="bottomLeft" state="frozen"/>
      <selection/>
      <selection pane="bottomLeft" activeCell="H26" sqref="H26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303</v>
      </c>
    </row>
    <row r="3" ht="45" customHeight="1" spans="1:7">
      <c r="A3" s="4" t="s">
        <v>1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"单位名称："&amp;"元江哈尼族彝族傣族自治县档案馆"</f>
        <v>单位名称：元江哈尼族彝族傣族自治县档案馆</v>
      </c>
      <c r="B4" s="5"/>
      <c r="C4" s="5"/>
      <c r="D4" s="5"/>
      <c r="E4" s="6"/>
      <c r="F4" s="6"/>
      <c r="G4" s="6" t="s">
        <v>27</v>
      </c>
    </row>
    <row r="5" ht="18.75" customHeight="1" spans="1:7">
      <c r="A5" s="7" t="s">
        <v>196</v>
      </c>
      <c r="B5" s="7" t="s">
        <v>195</v>
      </c>
      <c r="C5" s="7" t="s">
        <v>124</v>
      </c>
      <c r="D5" s="7" t="s">
        <v>304</v>
      </c>
      <c r="E5" s="7" t="s">
        <v>33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54</v>
      </c>
      <c r="B9" s="9" t="s">
        <v>201</v>
      </c>
      <c r="C9" s="10" t="s">
        <v>200</v>
      </c>
      <c r="D9" s="9" t="s">
        <v>305</v>
      </c>
      <c r="E9" s="11">
        <v>150000</v>
      </c>
      <c r="F9" s="11">
        <v>150000</v>
      </c>
      <c r="G9" s="11">
        <v>150000</v>
      </c>
    </row>
    <row r="10" ht="20.25" customHeight="1" spans="1:7">
      <c r="A10" s="12" t="s">
        <v>30</v>
      </c>
      <c r="B10" s="12"/>
      <c r="C10" s="12"/>
      <c r="D10" s="12"/>
      <c r="E10" s="11">
        <v>150000</v>
      </c>
      <c r="F10" s="11">
        <v>150000</v>
      </c>
      <c r="G10" s="11">
        <v>150000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I1" workbookViewId="0">
      <pane ySplit="1" topLeftCell="A2" activePane="bottomLeft" state="frozen"/>
      <selection/>
      <selection pane="bottomLeft" activeCell="A3" sqref="A3:S3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26</v>
      </c>
    </row>
    <row r="3" ht="37.5" customHeight="1" spans="1:19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"单位名称："&amp;"元江哈尼族彝族傣族自治县档案馆"</f>
        <v>单位名称：元江哈尼族彝族傣族自治县档案馆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27</v>
      </c>
    </row>
    <row r="5" ht="18.75" customHeight="1" spans="1:19">
      <c r="A5" s="13" t="s">
        <v>28</v>
      </c>
      <c r="B5" s="69" t="s">
        <v>29</v>
      </c>
      <c r="C5" s="69" t="s">
        <v>30</v>
      </c>
      <c r="D5" s="69" t="s">
        <v>31</v>
      </c>
      <c r="E5" s="69"/>
      <c r="F5" s="69"/>
      <c r="G5" s="69"/>
      <c r="H5" s="69"/>
      <c r="I5" s="69"/>
      <c r="J5" s="72"/>
      <c r="K5" s="72"/>
      <c r="L5" s="72"/>
      <c r="M5" s="72"/>
      <c r="N5" s="72"/>
      <c r="O5" s="69" t="s">
        <v>20</v>
      </c>
      <c r="P5" s="69"/>
      <c r="Q5" s="69"/>
      <c r="R5" s="69"/>
      <c r="S5" s="69"/>
    </row>
    <row r="6" ht="18.75" customHeight="1" spans="1:19">
      <c r="A6" s="13"/>
      <c r="B6" s="69"/>
      <c r="C6" s="69"/>
      <c r="D6" s="70" t="s">
        <v>32</v>
      </c>
      <c r="E6" s="70" t="s">
        <v>33</v>
      </c>
      <c r="F6" s="70" t="s">
        <v>34</v>
      </c>
      <c r="G6" s="70" t="s">
        <v>35</v>
      </c>
      <c r="H6" s="70" t="s">
        <v>36</v>
      </c>
      <c r="I6" s="73" t="s">
        <v>37</v>
      </c>
      <c r="J6" s="74"/>
      <c r="K6" s="74"/>
      <c r="L6" s="74"/>
      <c r="M6" s="74"/>
      <c r="N6" s="74"/>
      <c r="O6" s="73" t="s">
        <v>32</v>
      </c>
      <c r="P6" s="73" t="s">
        <v>33</v>
      </c>
      <c r="Q6" s="73" t="s">
        <v>34</v>
      </c>
      <c r="R6" s="73" t="s">
        <v>35</v>
      </c>
      <c r="S6" s="70" t="s">
        <v>38</v>
      </c>
    </row>
    <row r="7" ht="18.75" customHeight="1" spans="1:19">
      <c r="A7" s="13"/>
      <c r="B7" s="69"/>
      <c r="C7" s="69"/>
      <c r="D7" s="70"/>
      <c r="E7" s="70"/>
      <c r="F7" s="70"/>
      <c r="G7" s="70"/>
      <c r="H7" s="70"/>
      <c r="I7" s="73" t="s">
        <v>32</v>
      </c>
      <c r="J7" s="73" t="s">
        <v>39</v>
      </c>
      <c r="K7" s="73" t="s">
        <v>40</v>
      </c>
      <c r="L7" s="73" t="s">
        <v>41</v>
      </c>
      <c r="M7" s="73" t="s">
        <v>42</v>
      </c>
      <c r="N7" s="73" t="s">
        <v>43</v>
      </c>
      <c r="O7" s="73"/>
      <c r="P7" s="73"/>
      <c r="Q7" s="73"/>
      <c r="R7" s="73"/>
      <c r="S7" s="70"/>
    </row>
    <row r="8" ht="18.75" customHeight="1" spans="1:19">
      <c r="A8" s="71" t="s">
        <v>44</v>
      </c>
      <c r="B8" s="14" t="s">
        <v>45</v>
      </c>
      <c r="C8" s="14" t="s">
        <v>46</v>
      </c>
      <c r="D8" s="14" t="s">
        <v>47</v>
      </c>
      <c r="E8" s="71" t="s">
        <v>48</v>
      </c>
      <c r="F8" s="14" t="s">
        <v>49</v>
      </c>
      <c r="G8" s="14" t="s">
        <v>50</v>
      </c>
      <c r="H8" s="71" t="s">
        <v>51</v>
      </c>
      <c r="I8" s="14" t="s">
        <v>52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53</v>
      </c>
      <c r="B9" s="16" t="s">
        <v>54</v>
      </c>
      <c r="C9" s="17">
        <v>1883433.67</v>
      </c>
      <c r="D9" s="17">
        <v>1883433.67</v>
      </c>
      <c r="E9" s="17">
        <v>1883433.67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46" t="s">
        <v>30</v>
      </c>
      <c r="B10" s="46"/>
      <c r="C10" s="17">
        <v>1883433.67</v>
      </c>
      <c r="D10" s="17">
        <v>1883433.67</v>
      </c>
      <c r="E10" s="17">
        <v>1883433.67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topLeftCell="B1" workbookViewId="0">
      <pane ySplit="1" topLeftCell="A2" activePane="bottomLeft" state="frozen"/>
      <selection/>
      <selection pane="bottomLeft" activeCell="A3" sqref="A3:O3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55</v>
      </c>
    </row>
    <row r="3" ht="37.5" customHeight="1" spans="1: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"单位名称："&amp;"元江哈尼族彝族傣族自治县档案馆"</f>
        <v>单位名称：元江哈尼族彝族傣族自治县档案馆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27</v>
      </c>
    </row>
    <row r="5" ht="18.75" customHeight="1" spans="1:15">
      <c r="A5" s="13" t="s">
        <v>56</v>
      </c>
      <c r="B5" s="13" t="s">
        <v>57</v>
      </c>
      <c r="C5" s="29" t="s">
        <v>30</v>
      </c>
      <c r="D5" s="29" t="s">
        <v>33</v>
      </c>
      <c r="E5" s="29"/>
      <c r="F5" s="29"/>
      <c r="G5" s="13" t="s">
        <v>34</v>
      </c>
      <c r="H5" s="29" t="s">
        <v>35</v>
      </c>
      <c r="I5" s="13" t="s">
        <v>58</v>
      </c>
      <c r="J5" s="29" t="s">
        <v>59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32</v>
      </c>
      <c r="E6" s="29" t="s">
        <v>60</v>
      </c>
      <c r="F6" s="29" t="s">
        <v>61</v>
      </c>
      <c r="G6" s="13"/>
      <c r="H6" s="29"/>
      <c r="I6" s="13"/>
      <c r="J6" s="29" t="s">
        <v>32</v>
      </c>
      <c r="K6" s="29" t="s">
        <v>62</v>
      </c>
      <c r="L6" s="14" t="s">
        <v>63</v>
      </c>
      <c r="M6" s="14" t="s">
        <v>64</v>
      </c>
      <c r="N6" s="14" t="s">
        <v>65</v>
      </c>
      <c r="O6" s="14" t="s">
        <v>66</v>
      </c>
    </row>
    <row r="7" ht="18.75" customHeight="1" spans="1:15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67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68</v>
      </c>
      <c r="B8" s="16" t="s">
        <v>69</v>
      </c>
      <c r="C8" s="17">
        <v>1487050.91</v>
      </c>
      <c r="D8" s="17">
        <v>1487050.91</v>
      </c>
      <c r="E8" s="17">
        <v>1337050.91</v>
      </c>
      <c r="F8" s="17">
        <v>150000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2" t="s">
        <v>70</v>
      </c>
      <c r="B9" s="62" t="s">
        <v>71</v>
      </c>
      <c r="C9" s="17">
        <v>150000</v>
      </c>
      <c r="D9" s="17">
        <v>150000</v>
      </c>
      <c r="E9" s="17"/>
      <c r="F9" s="17">
        <v>150000</v>
      </c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3" t="s">
        <v>72</v>
      </c>
      <c r="B10" s="63" t="s">
        <v>73</v>
      </c>
      <c r="C10" s="17">
        <v>150000</v>
      </c>
      <c r="D10" s="17">
        <v>150000</v>
      </c>
      <c r="E10" s="17"/>
      <c r="F10" s="17">
        <v>150000</v>
      </c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2" t="s">
        <v>74</v>
      </c>
      <c r="B11" s="62" t="s">
        <v>75</v>
      </c>
      <c r="C11" s="17">
        <v>1337050.91</v>
      </c>
      <c r="D11" s="17">
        <v>1337050.91</v>
      </c>
      <c r="E11" s="17">
        <v>1337050.91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76</v>
      </c>
      <c r="B12" s="63" t="s">
        <v>77</v>
      </c>
      <c r="C12" s="17">
        <v>1337050.91</v>
      </c>
      <c r="D12" s="17">
        <v>1337050.91</v>
      </c>
      <c r="E12" s="17">
        <v>1337050.91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78</v>
      </c>
      <c r="B13" s="16" t="s">
        <v>79</v>
      </c>
      <c r="C13" s="17">
        <v>162559.84</v>
      </c>
      <c r="D13" s="17">
        <v>162559.84</v>
      </c>
      <c r="E13" s="17">
        <v>162559.84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2" t="s">
        <v>80</v>
      </c>
      <c r="B14" s="62" t="s">
        <v>81</v>
      </c>
      <c r="C14" s="17">
        <v>162559.84</v>
      </c>
      <c r="D14" s="17">
        <v>162559.84</v>
      </c>
      <c r="E14" s="17">
        <v>162559.84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82</v>
      </c>
      <c r="B15" s="63" t="s">
        <v>83</v>
      </c>
      <c r="C15" s="17">
        <v>162559.84</v>
      </c>
      <c r="D15" s="17">
        <v>162559.84</v>
      </c>
      <c r="E15" s="17">
        <v>162559.84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84</v>
      </c>
      <c r="B16" s="16" t="s">
        <v>85</v>
      </c>
      <c r="C16" s="17">
        <v>93290.92</v>
      </c>
      <c r="D16" s="17">
        <v>93290.92</v>
      </c>
      <c r="E16" s="17">
        <v>93290.92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2" t="s">
        <v>86</v>
      </c>
      <c r="B17" s="62" t="s">
        <v>87</v>
      </c>
      <c r="C17" s="17">
        <v>93290.92</v>
      </c>
      <c r="D17" s="17">
        <v>93290.92</v>
      </c>
      <c r="E17" s="17">
        <v>93290.92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3" t="s">
        <v>88</v>
      </c>
      <c r="B18" s="63" t="s">
        <v>89</v>
      </c>
      <c r="C18" s="17">
        <v>84327.92</v>
      </c>
      <c r="D18" s="17">
        <v>84327.92</v>
      </c>
      <c r="E18" s="17">
        <v>84327.92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3" t="s">
        <v>90</v>
      </c>
      <c r="B19" s="63" t="s">
        <v>91</v>
      </c>
      <c r="C19" s="17">
        <v>8963</v>
      </c>
      <c r="D19" s="17">
        <v>8963</v>
      </c>
      <c r="E19" s="17">
        <v>8963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16" t="s">
        <v>92</v>
      </c>
      <c r="B20" s="16" t="s">
        <v>93</v>
      </c>
      <c r="C20" s="17">
        <v>140532</v>
      </c>
      <c r="D20" s="17">
        <v>140532</v>
      </c>
      <c r="E20" s="17">
        <v>140532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2" t="s">
        <v>94</v>
      </c>
      <c r="B21" s="62" t="s">
        <v>95</v>
      </c>
      <c r="C21" s="17">
        <v>140532</v>
      </c>
      <c r="D21" s="17">
        <v>140532</v>
      </c>
      <c r="E21" s="17">
        <v>140532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3" t="s">
        <v>96</v>
      </c>
      <c r="B22" s="63" t="s">
        <v>97</v>
      </c>
      <c r="C22" s="17">
        <v>140532</v>
      </c>
      <c r="D22" s="17">
        <v>140532</v>
      </c>
      <c r="E22" s="17">
        <v>140532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46" t="s">
        <v>98</v>
      </c>
      <c r="B23" s="46"/>
      <c r="C23" s="17">
        <v>1883433.67</v>
      </c>
      <c r="D23" s="17">
        <v>1883433.67</v>
      </c>
      <c r="E23" s="17">
        <v>1733433.67</v>
      </c>
      <c r="F23" s="17">
        <v>150000</v>
      </c>
      <c r="G23" s="17"/>
      <c r="H23" s="17"/>
      <c r="I23" s="17"/>
      <c r="J23" s="17"/>
      <c r="K23" s="17"/>
      <c r="L23" s="17"/>
      <c r="M23" s="17"/>
      <c r="N23" s="17"/>
      <c r="O23" s="17"/>
    </row>
  </sheetData>
  <mergeCells count="11">
    <mergeCell ref="A3:O3"/>
    <mergeCell ref="A4:I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99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"单位名称："&amp;"元江哈尼族彝族傣族自治县档案馆"</f>
        <v>单位名称：元江哈尼族彝族傣族自治县档案馆</v>
      </c>
      <c r="B4" s="5"/>
      <c r="C4" s="64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100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101</v>
      </c>
      <c r="B8" s="17">
        <v>1883433.67</v>
      </c>
      <c r="C8" s="15" t="s">
        <v>102</v>
      </c>
      <c r="D8" s="17">
        <v>1883433.67</v>
      </c>
    </row>
    <row r="9" ht="22.5" customHeight="1" spans="1:4">
      <c r="A9" s="15" t="s">
        <v>103</v>
      </c>
      <c r="B9" s="17">
        <v>1883433.67</v>
      </c>
      <c r="C9" s="15" t="str">
        <f>"（"&amp;"一"&amp;"）"&amp;"一般公共服务支出"</f>
        <v>（一）一般公共服务支出</v>
      </c>
      <c r="D9" s="17">
        <v>1487050.91</v>
      </c>
    </row>
    <row r="10" ht="22.5" customHeight="1" spans="1:4">
      <c r="A10" s="15" t="s">
        <v>104</v>
      </c>
      <c r="B10" s="17"/>
      <c r="C10" s="15" t="str">
        <f>"（"&amp;"二"&amp;"）"&amp;"社会保障和就业支出"</f>
        <v>（二）社会保障和就业支出</v>
      </c>
      <c r="D10" s="17">
        <v>162559.84</v>
      </c>
    </row>
    <row r="11" ht="22.5" customHeight="1" spans="1:4">
      <c r="A11" s="15" t="s">
        <v>105</v>
      </c>
      <c r="B11" s="17"/>
      <c r="C11" s="15" t="str">
        <f>"（"&amp;"三"&amp;"）"&amp;"卫生健康支出"</f>
        <v>（三）卫生健康支出</v>
      </c>
      <c r="D11" s="17">
        <v>93290.92</v>
      </c>
    </row>
    <row r="12" ht="22.5" customHeight="1" spans="1:4">
      <c r="A12" s="15" t="s">
        <v>106</v>
      </c>
      <c r="B12" s="17"/>
      <c r="C12" s="15" t="str">
        <f>"（"&amp;"四"&amp;"）"&amp;"住房保障支出"</f>
        <v>（四）住房保障支出</v>
      </c>
      <c r="D12" s="17">
        <v>140532</v>
      </c>
    </row>
    <row r="13" ht="22.5" customHeight="1" spans="1:4">
      <c r="A13" s="15" t="s">
        <v>103</v>
      </c>
      <c r="B13" s="17"/>
      <c r="C13" s="15"/>
      <c r="D13" s="17"/>
    </row>
    <row r="14" ht="22.5" customHeight="1" spans="1:4">
      <c r="A14" s="15" t="s">
        <v>104</v>
      </c>
      <c r="B14" s="17"/>
      <c r="C14" s="15"/>
      <c r="D14" s="17"/>
    </row>
    <row r="15" ht="22.5" customHeight="1" spans="1:4">
      <c r="A15" s="15" t="s">
        <v>105</v>
      </c>
      <c r="B15" s="17"/>
      <c r="C15" s="15"/>
      <c r="D15" s="17"/>
    </row>
    <row r="16" ht="22.5" customHeight="1" spans="1:4">
      <c r="A16" s="65"/>
      <c r="B16" s="17"/>
      <c r="C16" s="15" t="s">
        <v>107</v>
      </c>
      <c r="D16" s="17"/>
    </row>
    <row r="17" ht="22.5" customHeight="1" spans="1:4">
      <c r="A17" s="66" t="s">
        <v>108</v>
      </c>
      <c r="B17" s="67">
        <v>1883433.67</v>
      </c>
      <c r="C17" s="68" t="s">
        <v>109</v>
      </c>
      <c r="D17" s="67">
        <v>1883433.67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3" sqref="A3:G3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110</v>
      </c>
    </row>
    <row r="3" ht="37.5" customHeight="1" spans="1:7">
      <c r="A3" s="4" t="s">
        <v>1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"单位名称："&amp;"元江哈尼族彝族傣族自治县档案馆"</f>
        <v>单位名称：元江哈尼族彝族傣族自治县档案馆</v>
      </c>
      <c r="B4" s="43"/>
      <c r="C4" s="43"/>
      <c r="D4" s="44"/>
      <c r="E4" s="44"/>
      <c r="F4" s="44"/>
      <c r="G4" s="45" t="s">
        <v>27</v>
      </c>
    </row>
    <row r="5" ht="18.75" customHeight="1" spans="1:7">
      <c r="A5" s="13" t="s">
        <v>111</v>
      </c>
      <c r="B5" s="13" t="s">
        <v>57</v>
      </c>
      <c r="C5" s="29" t="s">
        <v>30</v>
      </c>
      <c r="D5" s="29" t="s">
        <v>60</v>
      </c>
      <c r="E5" s="29"/>
      <c r="F5" s="29"/>
      <c r="G5" s="13" t="s">
        <v>61</v>
      </c>
    </row>
    <row r="6" ht="18.75" customHeight="1" spans="1:7">
      <c r="A6" s="13" t="s">
        <v>56</v>
      </c>
      <c r="B6" s="13" t="s">
        <v>57</v>
      </c>
      <c r="C6" s="29"/>
      <c r="D6" s="29" t="s">
        <v>32</v>
      </c>
      <c r="E6" s="29" t="s">
        <v>112</v>
      </c>
      <c r="F6" s="29" t="s">
        <v>113</v>
      </c>
      <c r="G6" s="13"/>
    </row>
    <row r="7" ht="18.75" customHeight="1" spans="1:7">
      <c r="A7" s="14" t="s">
        <v>44</v>
      </c>
      <c r="B7" s="14" t="s">
        <v>45</v>
      </c>
      <c r="C7" s="14" t="s">
        <v>46</v>
      </c>
      <c r="D7" s="14" t="s">
        <v>47</v>
      </c>
      <c r="E7" s="14" t="s">
        <v>48</v>
      </c>
      <c r="F7" s="14" t="s">
        <v>49</v>
      </c>
      <c r="G7" s="14" t="s">
        <v>50</v>
      </c>
    </row>
    <row r="8" ht="20.25" customHeight="1" spans="1:7">
      <c r="A8" s="16" t="s">
        <v>68</v>
      </c>
      <c r="B8" s="16" t="s">
        <v>69</v>
      </c>
      <c r="C8" s="17">
        <v>1487050.91</v>
      </c>
      <c r="D8" s="17">
        <v>1337050.91</v>
      </c>
      <c r="E8" s="17">
        <v>1198466.99</v>
      </c>
      <c r="F8" s="17">
        <v>138583.92</v>
      </c>
      <c r="G8" s="17">
        <v>150000</v>
      </c>
    </row>
    <row r="9" ht="20.25" customHeight="1" spans="1:7">
      <c r="A9" s="62" t="s">
        <v>70</v>
      </c>
      <c r="B9" s="62" t="s">
        <v>71</v>
      </c>
      <c r="C9" s="17">
        <v>150000</v>
      </c>
      <c r="D9" s="17"/>
      <c r="E9" s="17"/>
      <c r="F9" s="17"/>
      <c r="G9" s="17">
        <v>150000</v>
      </c>
    </row>
    <row r="10" ht="20.25" customHeight="1" spans="1:7">
      <c r="A10" s="63" t="s">
        <v>72</v>
      </c>
      <c r="B10" s="63" t="s">
        <v>73</v>
      </c>
      <c r="C10" s="17">
        <v>150000</v>
      </c>
      <c r="D10" s="17"/>
      <c r="E10" s="17"/>
      <c r="F10" s="17"/>
      <c r="G10" s="17">
        <v>150000</v>
      </c>
    </row>
    <row r="11" ht="20.25" customHeight="1" spans="1:7">
      <c r="A11" s="62" t="s">
        <v>74</v>
      </c>
      <c r="B11" s="62" t="s">
        <v>75</v>
      </c>
      <c r="C11" s="17">
        <v>1337050.91</v>
      </c>
      <c r="D11" s="17">
        <v>1337050.91</v>
      </c>
      <c r="E11" s="17">
        <v>1198466.99</v>
      </c>
      <c r="F11" s="17">
        <v>138583.92</v>
      </c>
      <c r="G11" s="17"/>
    </row>
    <row r="12" ht="20.25" customHeight="1" spans="1:7">
      <c r="A12" s="63" t="s">
        <v>76</v>
      </c>
      <c r="B12" s="63" t="s">
        <v>77</v>
      </c>
      <c r="C12" s="17">
        <v>1337050.91</v>
      </c>
      <c r="D12" s="17">
        <v>1337050.91</v>
      </c>
      <c r="E12" s="17">
        <v>1198466.99</v>
      </c>
      <c r="F12" s="17">
        <v>138583.92</v>
      </c>
      <c r="G12" s="17"/>
    </row>
    <row r="13" ht="20.25" customHeight="1" spans="1:7">
      <c r="A13" s="16" t="s">
        <v>78</v>
      </c>
      <c r="B13" s="16" t="s">
        <v>79</v>
      </c>
      <c r="C13" s="17">
        <v>162559.84</v>
      </c>
      <c r="D13" s="17">
        <v>162559.84</v>
      </c>
      <c r="E13" s="17">
        <v>162559.84</v>
      </c>
      <c r="F13" s="17"/>
      <c r="G13" s="17"/>
    </row>
    <row r="14" ht="20.25" customHeight="1" spans="1:7">
      <c r="A14" s="62" t="s">
        <v>80</v>
      </c>
      <c r="B14" s="62" t="s">
        <v>81</v>
      </c>
      <c r="C14" s="17">
        <v>162559.84</v>
      </c>
      <c r="D14" s="17">
        <v>162559.84</v>
      </c>
      <c r="E14" s="17">
        <v>162559.84</v>
      </c>
      <c r="F14" s="17"/>
      <c r="G14" s="17"/>
    </row>
    <row r="15" ht="20.25" customHeight="1" spans="1:7">
      <c r="A15" s="63" t="s">
        <v>82</v>
      </c>
      <c r="B15" s="63" t="s">
        <v>83</v>
      </c>
      <c r="C15" s="17">
        <v>162559.84</v>
      </c>
      <c r="D15" s="17">
        <v>162559.84</v>
      </c>
      <c r="E15" s="17">
        <v>162559.84</v>
      </c>
      <c r="F15" s="17"/>
      <c r="G15" s="17"/>
    </row>
    <row r="16" ht="20.25" customHeight="1" spans="1:7">
      <c r="A16" s="16" t="s">
        <v>84</v>
      </c>
      <c r="B16" s="16" t="s">
        <v>85</v>
      </c>
      <c r="C16" s="17">
        <v>93290.92</v>
      </c>
      <c r="D16" s="17">
        <v>93290.92</v>
      </c>
      <c r="E16" s="17">
        <v>93290.92</v>
      </c>
      <c r="F16" s="17"/>
      <c r="G16" s="17"/>
    </row>
    <row r="17" ht="20.25" customHeight="1" spans="1:7">
      <c r="A17" s="62" t="s">
        <v>86</v>
      </c>
      <c r="B17" s="62" t="s">
        <v>87</v>
      </c>
      <c r="C17" s="17">
        <v>93290.92</v>
      </c>
      <c r="D17" s="17">
        <v>93290.92</v>
      </c>
      <c r="E17" s="17">
        <v>93290.92</v>
      </c>
      <c r="F17" s="17"/>
      <c r="G17" s="17"/>
    </row>
    <row r="18" ht="20.25" customHeight="1" spans="1:7">
      <c r="A18" s="63" t="s">
        <v>88</v>
      </c>
      <c r="B18" s="63" t="s">
        <v>89</v>
      </c>
      <c r="C18" s="17">
        <v>84327.92</v>
      </c>
      <c r="D18" s="17">
        <v>84327.92</v>
      </c>
      <c r="E18" s="17">
        <v>84327.92</v>
      </c>
      <c r="F18" s="17"/>
      <c r="G18" s="17"/>
    </row>
    <row r="19" ht="20.25" customHeight="1" spans="1:7">
      <c r="A19" s="63" t="s">
        <v>90</v>
      </c>
      <c r="B19" s="63" t="s">
        <v>91</v>
      </c>
      <c r="C19" s="17">
        <v>8963</v>
      </c>
      <c r="D19" s="17">
        <v>8963</v>
      </c>
      <c r="E19" s="17">
        <v>8963</v>
      </c>
      <c r="F19" s="17"/>
      <c r="G19" s="17"/>
    </row>
    <row r="20" ht="20.25" customHeight="1" spans="1:7">
      <c r="A20" s="16" t="s">
        <v>92</v>
      </c>
      <c r="B20" s="16" t="s">
        <v>93</v>
      </c>
      <c r="C20" s="17">
        <v>140532</v>
      </c>
      <c r="D20" s="17">
        <v>140532</v>
      </c>
      <c r="E20" s="17">
        <v>140532</v>
      </c>
      <c r="F20" s="17"/>
      <c r="G20" s="17"/>
    </row>
    <row r="21" ht="20.25" customHeight="1" spans="1:7">
      <c r="A21" s="62" t="s">
        <v>94</v>
      </c>
      <c r="B21" s="62" t="s">
        <v>95</v>
      </c>
      <c r="C21" s="17">
        <v>140532</v>
      </c>
      <c r="D21" s="17">
        <v>140532</v>
      </c>
      <c r="E21" s="17">
        <v>140532</v>
      </c>
      <c r="F21" s="17"/>
      <c r="G21" s="17"/>
    </row>
    <row r="22" ht="20.25" customHeight="1" spans="1:7">
      <c r="A22" s="63" t="s">
        <v>96</v>
      </c>
      <c r="B22" s="63" t="s">
        <v>97</v>
      </c>
      <c r="C22" s="17">
        <v>140532</v>
      </c>
      <c r="D22" s="17">
        <v>140532</v>
      </c>
      <c r="E22" s="17">
        <v>140532</v>
      </c>
      <c r="F22" s="17"/>
      <c r="G22" s="17"/>
    </row>
    <row r="23" ht="20.25" customHeight="1" spans="1:7">
      <c r="A23" s="46" t="s">
        <v>98</v>
      </c>
      <c r="B23" s="46"/>
      <c r="C23" s="47">
        <v>1883433.67</v>
      </c>
      <c r="D23" s="47">
        <v>1733433.67</v>
      </c>
      <c r="E23" s="47">
        <v>1594849.75</v>
      </c>
      <c r="F23" s="47">
        <v>138583.92</v>
      </c>
      <c r="G23" s="47">
        <v>150000</v>
      </c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5"/>
      <c r="B2" s="55"/>
      <c r="C2" s="56"/>
      <c r="D2" s="2"/>
      <c r="E2" s="2"/>
      <c r="F2" s="57" t="s">
        <v>114</v>
      </c>
    </row>
    <row r="3" ht="41.25" customHeight="1" spans="1:6">
      <c r="A3" s="58" t="s">
        <v>1</v>
      </c>
      <c r="B3" s="58"/>
      <c r="C3" s="58"/>
      <c r="D3" s="58"/>
      <c r="E3" s="58"/>
      <c r="F3" s="58"/>
    </row>
    <row r="4" ht="18.75" customHeight="1" spans="1:6">
      <c r="A4" s="5" t="str">
        <f>"单位名称："&amp;"元江哈尼族彝族傣族自治县档案馆"</f>
        <v>单位名称：元江哈尼族彝族傣族自治县档案馆</v>
      </c>
      <c r="B4" s="5"/>
      <c r="C4" s="5"/>
      <c r="D4" s="59"/>
      <c r="E4" s="2"/>
      <c r="F4" s="57" t="s">
        <v>27</v>
      </c>
    </row>
    <row r="5" ht="18.75" customHeight="1" spans="1:6">
      <c r="A5" s="13" t="s">
        <v>115</v>
      </c>
      <c r="B5" s="29" t="s">
        <v>116</v>
      </c>
      <c r="C5" s="29" t="s">
        <v>117</v>
      </c>
      <c r="D5" s="29"/>
      <c r="E5" s="29"/>
      <c r="F5" s="29" t="s">
        <v>118</v>
      </c>
    </row>
    <row r="6" ht="18.75" customHeight="1" spans="1:6">
      <c r="A6" s="13"/>
      <c r="B6" s="29"/>
      <c r="C6" s="29" t="s">
        <v>32</v>
      </c>
      <c r="D6" s="29" t="s">
        <v>119</v>
      </c>
      <c r="E6" s="29" t="s">
        <v>120</v>
      </c>
      <c r="F6" s="29"/>
    </row>
    <row r="7" ht="18.75" customHeight="1" spans="1:6">
      <c r="A7" s="60">
        <v>1</v>
      </c>
      <c r="B7" s="61">
        <v>2</v>
      </c>
      <c r="C7" s="60">
        <v>3</v>
      </c>
      <c r="D7" s="60">
        <v>4</v>
      </c>
      <c r="E7" s="60">
        <v>5</v>
      </c>
      <c r="F7" s="60">
        <v>6</v>
      </c>
    </row>
    <row r="8" ht="20.25" customHeight="1" spans="1:6">
      <c r="A8" s="17">
        <v>5000</v>
      </c>
      <c r="B8" s="17"/>
      <c r="C8" s="17"/>
      <c r="D8" s="17"/>
      <c r="E8" s="17"/>
      <c r="F8" s="17">
        <v>5000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0"/>
  <sheetViews>
    <sheetView showZeros="0" workbookViewId="0">
      <pane ySplit="1" topLeftCell="A13" activePane="bottomLeft" state="frozen"/>
      <selection/>
      <selection pane="bottomLeft" activeCell="A3" sqref="A3:W3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121</v>
      </c>
    </row>
    <row r="3" ht="45" customHeight="1" spans="1:2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"单位名称："&amp;"元江哈尼族彝族傣族自治县档案馆"</f>
        <v>单位名称：元江哈尼族彝族傣族自治县档案馆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27</v>
      </c>
    </row>
    <row r="5" ht="18.75" customHeight="1" spans="1:23">
      <c r="A5" s="53" t="s">
        <v>122</v>
      </c>
      <c r="B5" s="53" t="s">
        <v>123</v>
      </c>
      <c r="C5" s="53" t="s">
        <v>124</v>
      </c>
      <c r="D5" s="53" t="s">
        <v>125</v>
      </c>
      <c r="E5" s="53" t="s">
        <v>126</v>
      </c>
      <c r="F5" s="53" t="s">
        <v>127</v>
      </c>
      <c r="G5" s="53" t="s">
        <v>128</v>
      </c>
      <c r="H5" s="54" t="s">
        <v>30</v>
      </c>
      <c r="I5" s="54" t="s">
        <v>129</v>
      </c>
      <c r="J5" s="53"/>
      <c r="K5" s="53"/>
      <c r="L5" s="53"/>
      <c r="M5" s="53"/>
      <c r="N5" s="53" t="s">
        <v>130</v>
      </c>
      <c r="O5" s="53"/>
      <c r="P5" s="53"/>
      <c r="Q5" s="53" t="s">
        <v>36</v>
      </c>
      <c r="R5" s="53" t="s">
        <v>59</v>
      </c>
      <c r="S5" s="53"/>
      <c r="T5" s="53"/>
      <c r="U5" s="53"/>
      <c r="V5" s="53"/>
      <c r="W5" s="53"/>
    </row>
    <row r="6" ht="18.75" customHeight="1" spans="1:23">
      <c r="A6" s="53"/>
      <c r="B6" s="53"/>
      <c r="C6" s="53"/>
      <c r="D6" s="53"/>
      <c r="E6" s="53"/>
      <c r="F6" s="53"/>
      <c r="G6" s="53"/>
      <c r="H6" s="54" t="s">
        <v>131</v>
      </c>
      <c r="I6" s="54" t="s">
        <v>132</v>
      </c>
      <c r="J6" s="53" t="s">
        <v>34</v>
      </c>
      <c r="K6" s="53" t="s">
        <v>35</v>
      </c>
      <c r="L6" s="53"/>
      <c r="M6" s="53"/>
      <c r="N6" s="53" t="s">
        <v>130</v>
      </c>
      <c r="O6" s="53" t="s">
        <v>34</v>
      </c>
      <c r="P6" s="53" t="s">
        <v>35</v>
      </c>
      <c r="Q6" s="53" t="s">
        <v>36</v>
      </c>
      <c r="R6" s="53" t="s">
        <v>59</v>
      </c>
      <c r="S6" s="53" t="s">
        <v>39</v>
      </c>
      <c r="T6" s="53" t="s">
        <v>40</v>
      </c>
      <c r="U6" s="53" t="s">
        <v>41</v>
      </c>
      <c r="V6" s="53" t="s">
        <v>42</v>
      </c>
      <c r="W6" s="53" t="s">
        <v>43</v>
      </c>
    </row>
    <row r="7" ht="18.75" customHeight="1" spans="1:23">
      <c r="A7" s="53"/>
      <c r="B7" s="53"/>
      <c r="C7" s="53"/>
      <c r="D7" s="53"/>
      <c r="E7" s="53"/>
      <c r="F7" s="53"/>
      <c r="G7" s="53"/>
      <c r="H7" s="54"/>
      <c r="I7" s="54" t="s">
        <v>133</v>
      </c>
      <c r="J7" s="53" t="s">
        <v>134</v>
      </c>
      <c r="K7" s="53" t="s">
        <v>135</v>
      </c>
      <c r="L7" s="53" t="s">
        <v>136</v>
      </c>
      <c r="M7" s="53" t="s">
        <v>137</v>
      </c>
      <c r="N7" s="53" t="s">
        <v>33</v>
      </c>
      <c r="O7" s="53" t="s">
        <v>34</v>
      </c>
      <c r="P7" s="53" t="s">
        <v>35</v>
      </c>
      <c r="Q7" s="53"/>
      <c r="R7" s="53" t="s">
        <v>32</v>
      </c>
      <c r="S7" s="53" t="s">
        <v>39</v>
      </c>
      <c r="T7" s="53" t="s">
        <v>40</v>
      </c>
      <c r="U7" s="53" t="s">
        <v>41</v>
      </c>
      <c r="V7" s="53" t="s">
        <v>42</v>
      </c>
      <c r="W7" s="53" t="s">
        <v>43</v>
      </c>
    </row>
    <row r="8" ht="22.65" customHeight="1" spans="1:23">
      <c r="A8" s="53"/>
      <c r="B8" s="53"/>
      <c r="C8" s="53"/>
      <c r="D8" s="53"/>
      <c r="E8" s="53"/>
      <c r="F8" s="53"/>
      <c r="G8" s="53"/>
      <c r="H8" s="54"/>
      <c r="I8" s="54" t="s">
        <v>32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  <row r="9" ht="18.75" customHeight="1" spans="1:23">
      <c r="A9" s="54" t="s">
        <v>44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</row>
    <row r="10" ht="18.75" customHeight="1" spans="1:23">
      <c r="A10" s="9" t="s">
        <v>54</v>
      </c>
      <c r="B10" s="9" t="s">
        <v>138</v>
      </c>
      <c r="C10" s="10" t="s">
        <v>139</v>
      </c>
      <c r="D10" s="9" t="s">
        <v>76</v>
      </c>
      <c r="E10" s="9" t="s">
        <v>77</v>
      </c>
      <c r="F10" s="9" t="s">
        <v>140</v>
      </c>
      <c r="G10" s="9" t="s">
        <v>141</v>
      </c>
      <c r="H10" s="17">
        <v>375780</v>
      </c>
      <c r="I10" s="17">
        <v>375780</v>
      </c>
      <c r="J10" s="17"/>
      <c r="K10" s="17"/>
      <c r="L10" s="17">
        <v>375780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54</v>
      </c>
      <c r="B11" s="9" t="s">
        <v>138</v>
      </c>
      <c r="C11" s="10" t="s">
        <v>139</v>
      </c>
      <c r="D11" s="9" t="s">
        <v>76</v>
      </c>
      <c r="E11" s="9" t="s">
        <v>77</v>
      </c>
      <c r="F11" s="9" t="s">
        <v>142</v>
      </c>
      <c r="G11" s="9" t="s">
        <v>143</v>
      </c>
      <c r="H11" s="17">
        <v>50280</v>
      </c>
      <c r="I11" s="17">
        <v>50280</v>
      </c>
      <c r="J11" s="17"/>
      <c r="K11" s="17"/>
      <c r="L11" s="17">
        <v>50280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54</v>
      </c>
      <c r="B12" s="9" t="s">
        <v>138</v>
      </c>
      <c r="C12" s="10" t="s">
        <v>139</v>
      </c>
      <c r="D12" s="9" t="s">
        <v>76</v>
      </c>
      <c r="E12" s="9" t="s">
        <v>77</v>
      </c>
      <c r="F12" s="9" t="s">
        <v>144</v>
      </c>
      <c r="G12" s="9" t="s">
        <v>145</v>
      </c>
      <c r="H12" s="17">
        <v>31315</v>
      </c>
      <c r="I12" s="17">
        <v>31315</v>
      </c>
      <c r="J12" s="17"/>
      <c r="K12" s="17"/>
      <c r="L12" s="17">
        <v>31315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54</v>
      </c>
      <c r="B13" s="9" t="s">
        <v>138</v>
      </c>
      <c r="C13" s="10" t="s">
        <v>139</v>
      </c>
      <c r="D13" s="9" t="s">
        <v>76</v>
      </c>
      <c r="E13" s="9" t="s">
        <v>77</v>
      </c>
      <c r="F13" s="9" t="s">
        <v>144</v>
      </c>
      <c r="G13" s="9" t="s">
        <v>145</v>
      </c>
      <c r="H13" s="17">
        <v>3300</v>
      </c>
      <c r="I13" s="17">
        <v>3300</v>
      </c>
      <c r="J13" s="17"/>
      <c r="K13" s="17"/>
      <c r="L13" s="17">
        <v>3300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54</v>
      </c>
      <c r="B14" s="9" t="s">
        <v>138</v>
      </c>
      <c r="C14" s="10" t="s">
        <v>139</v>
      </c>
      <c r="D14" s="9" t="s">
        <v>76</v>
      </c>
      <c r="E14" s="9" t="s">
        <v>77</v>
      </c>
      <c r="F14" s="9" t="s">
        <v>146</v>
      </c>
      <c r="G14" s="9" t="s">
        <v>147</v>
      </c>
      <c r="H14" s="17">
        <v>330000</v>
      </c>
      <c r="I14" s="17">
        <v>330000</v>
      </c>
      <c r="J14" s="17"/>
      <c r="K14" s="17"/>
      <c r="L14" s="17">
        <v>330000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54</v>
      </c>
      <c r="B15" s="9" t="s">
        <v>138</v>
      </c>
      <c r="C15" s="10" t="s">
        <v>139</v>
      </c>
      <c r="D15" s="9" t="s">
        <v>76</v>
      </c>
      <c r="E15" s="9" t="s">
        <v>77</v>
      </c>
      <c r="F15" s="9" t="s">
        <v>146</v>
      </c>
      <c r="G15" s="9" t="s">
        <v>147</v>
      </c>
      <c r="H15" s="17">
        <v>166680</v>
      </c>
      <c r="I15" s="17">
        <v>166680</v>
      </c>
      <c r="J15" s="17"/>
      <c r="K15" s="17"/>
      <c r="L15" s="17">
        <v>166680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54</v>
      </c>
      <c r="B16" s="9" t="s">
        <v>148</v>
      </c>
      <c r="C16" s="10" t="s">
        <v>149</v>
      </c>
      <c r="D16" s="9" t="s">
        <v>76</v>
      </c>
      <c r="E16" s="9" t="s">
        <v>77</v>
      </c>
      <c r="F16" s="9" t="s">
        <v>150</v>
      </c>
      <c r="G16" s="9" t="s">
        <v>151</v>
      </c>
      <c r="H16" s="17">
        <v>7111.99</v>
      </c>
      <c r="I16" s="17">
        <v>7111.99</v>
      </c>
      <c r="J16" s="17"/>
      <c r="K16" s="17"/>
      <c r="L16" s="17">
        <v>7111.99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54</v>
      </c>
      <c r="B17" s="9" t="s">
        <v>148</v>
      </c>
      <c r="C17" s="10" t="s">
        <v>149</v>
      </c>
      <c r="D17" s="9" t="s">
        <v>82</v>
      </c>
      <c r="E17" s="9" t="s">
        <v>83</v>
      </c>
      <c r="F17" s="9" t="s">
        <v>152</v>
      </c>
      <c r="G17" s="9" t="s">
        <v>153</v>
      </c>
      <c r="H17" s="17">
        <v>162559.84</v>
      </c>
      <c r="I17" s="17">
        <v>162559.84</v>
      </c>
      <c r="J17" s="17"/>
      <c r="K17" s="17"/>
      <c r="L17" s="17">
        <v>162559.84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54</v>
      </c>
      <c r="B18" s="9" t="s">
        <v>148</v>
      </c>
      <c r="C18" s="10" t="s">
        <v>149</v>
      </c>
      <c r="D18" s="9" t="s">
        <v>88</v>
      </c>
      <c r="E18" s="9" t="s">
        <v>89</v>
      </c>
      <c r="F18" s="9" t="s">
        <v>154</v>
      </c>
      <c r="G18" s="9" t="s">
        <v>155</v>
      </c>
      <c r="H18" s="17">
        <v>84327.92</v>
      </c>
      <c r="I18" s="17">
        <v>84327.92</v>
      </c>
      <c r="J18" s="17"/>
      <c r="K18" s="17"/>
      <c r="L18" s="17">
        <v>84327.92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54</v>
      </c>
      <c r="B19" s="9" t="s">
        <v>148</v>
      </c>
      <c r="C19" s="10" t="s">
        <v>149</v>
      </c>
      <c r="D19" s="9" t="s">
        <v>90</v>
      </c>
      <c r="E19" s="9" t="s">
        <v>91</v>
      </c>
      <c r="F19" s="9" t="s">
        <v>150</v>
      </c>
      <c r="G19" s="9" t="s">
        <v>151</v>
      </c>
      <c r="H19" s="17">
        <v>5080</v>
      </c>
      <c r="I19" s="17">
        <v>5080</v>
      </c>
      <c r="J19" s="17"/>
      <c r="K19" s="17"/>
      <c r="L19" s="17">
        <v>5080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54</v>
      </c>
      <c r="B20" s="9" t="s">
        <v>148</v>
      </c>
      <c r="C20" s="10" t="s">
        <v>149</v>
      </c>
      <c r="D20" s="9" t="s">
        <v>90</v>
      </c>
      <c r="E20" s="9" t="s">
        <v>91</v>
      </c>
      <c r="F20" s="9" t="s">
        <v>150</v>
      </c>
      <c r="G20" s="9" t="s">
        <v>151</v>
      </c>
      <c r="H20" s="17">
        <v>3883</v>
      </c>
      <c r="I20" s="17">
        <v>3883</v>
      </c>
      <c r="J20" s="17"/>
      <c r="K20" s="17"/>
      <c r="L20" s="17">
        <v>3883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54</v>
      </c>
      <c r="B21" s="9" t="s">
        <v>156</v>
      </c>
      <c r="C21" s="10" t="s">
        <v>97</v>
      </c>
      <c r="D21" s="9" t="s">
        <v>96</v>
      </c>
      <c r="E21" s="9" t="s">
        <v>97</v>
      </c>
      <c r="F21" s="9" t="s">
        <v>157</v>
      </c>
      <c r="G21" s="9" t="s">
        <v>97</v>
      </c>
      <c r="H21" s="17">
        <v>140532</v>
      </c>
      <c r="I21" s="17">
        <v>140532</v>
      </c>
      <c r="J21" s="17"/>
      <c r="K21" s="17"/>
      <c r="L21" s="17">
        <v>140532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54</v>
      </c>
      <c r="B22" s="9" t="s">
        <v>158</v>
      </c>
      <c r="C22" s="10" t="s">
        <v>159</v>
      </c>
      <c r="D22" s="9" t="s">
        <v>76</v>
      </c>
      <c r="E22" s="9" t="s">
        <v>77</v>
      </c>
      <c r="F22" s="9" t="s">
        <v>160</v>
      </c>
      <c r="G22" s="9" t="s">
        <v>159</v>
      </c>
      <c r="H22" s="17">
        <v>22753.92</v>
      </c>
      <c r="I22" s="17">
        <v>22753.92</v>
      </c>
      <c r="J22" s="17"/>
      <c r="K22" s="17"/>
      <c r="L22" s="17">
        <v>22753.92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54</v>
      </c>
      <c r="B23" s="9" t="s">
        <v>161</v>
      </c>
      <c r="C23" s="10" t="s">
        <v>162</v>
      </c>
      <c r="D23" s="9" t="s">
        <v>76</v>
      </c>
      <c r="E23" s="9" t="s">
        <v>77</v>
      </c>
      <c r="F23" s="9" t="s">
        <v>163</v>
      </c>
      <c r="G23" s="9" t="s">
        <v>164</v>
      </c>
      <c r="H23" s="17">
        <v>12910</v>
      </c>
      <c r="I23" s="17">
        <v>12910</v>
      </c>
      <c r="J23" s="17"/>
      <c r="K23" s="17"/>
      <c r="L23" s="17">
        <v>12910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54</v>
      </c>
      <c r="B24" s="9" t="s">
        <v>161</v>
      </c>
      <c r="C24" s="10" t="s">
        <v>162</v>
      </c>
      <c r="D24" s="9" t="s">
        <v>76</v>
      </c>
      <c r="E24" s="9" t="s">
        <v>77</v>
      </c>
      <c r="F24" s="9" t="s">
        <v>165</v>
      </c>
      <c r="G24" s="9" t="s">
        <v>166</v>
      </c>
      <c r="H24" s="17">
        <v>2000</v>
      </c>
      <c r="I24" s="17">
        <v>2000</v>
      </c>
      <c r="J24" s="17"/>
      <c r="K24" s="17"/>
      <c r="L24" s="17">
        <v>2000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54</v>
      </c>
      <c r="B25" s="9" t="s">
        <v>161</v>
      </c>
      <c r="C25" s="10" t="s">
        <v>162</v>
      </c>
      <c r="D25" s="9" t="s">
        <v>76</v>
      </c>
      <c r="E25" s="9" t="s">
        <v>77</v>
      </c>
      <c r="F25" s="9" t="s">
        <v>167</v>
      </c>
      <c r="G25" s="9" t="s">
        <v>168</v>
      </c>
      <c r="H25" s="17">
        <v>120</v>
      </c>
      <c r="I25" s="17">
        <v>120</v>
      </c>
      <c r="J25" s="17"/>
      <c r="K25" s="17"/>
      <c r="L25" s="17">
        <v>120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54</v>
      </c>
      <c r="B26" s="9" t="s">
        <v>161</v>
      </c>
      <c r="C26" s="10" t="s">
        <v>162</v>
      </c>
      <c r="D26" s="9" t="s">
        <v>76</v>
      </c>
      <c r="E26" s="9" t="s">
        <v>77</v>
      </c>
      <c r="F26" s="9" t="s">
        <v>169</v>
      </c>
      <c r="G26" s="9" t="s">
        <v>170</v>
      </c>
      <c r="H26" s="17">
        <v>3000</v>
      </c>
      <c r="I26" s="17">
        <v>3000</v>
      </c>
      <c r="J26" s="17"/>
      <c r="K26" s="17"/>
      <c r="L26" s="17">
        <v>3000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54</v>
      </c>
      <c r="B27" s="9" t="s">
        <v>161</v>
      </c>
      <c r="C27" s="10" t="s">
        <v>162</v>
      </c>
      <c r="D27" s="9" t="s">
        <v>76</v>
      </c>
      <c r="E27" s="9" t="s">
        <v>77</v>
      </c>
      <c r="F27" s="9" t="s">
        <v>171</v>
      </c>
      <c r="G27" s="9" t="s">
        <v>172</v>
      </c>
      <c r="H27" s="17">
        <v>30000</v>
      </c>
      <c r="I27" s="17">
        <v>30000</v>
      </c>
      <c r="J27" s="17"/>
      <c r="K27" s="17"/>
      <c r="L27" s="17">
        <v>30000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54</v>
      </c>
      <c r="B28" s="9" t="s">
        <v>161</v>
      </c>
      <c r="C28" s="10" t="s">
        <v>162</v>
      </c>
      <c r="D28" s="9" t="s">
        <v>76</v>
      </c>
      <c r="E28" s="9" t="s">
        <v>77</v>
      </c>
      <c r="F28" s="9" t="s">
        <v>173</v>
      </c>
      <c r="G28" s="9" t="s">
        <v>174</v>
      </c>
      <c r="H28" s="17">
        <v>7200</v>
      </c>
      <c r="I28" s="17">
        <v>7200</v>
      </c>
      <c r="J28" s="17"/>
      <c r="K28" s="17"/>
      <c r="L28" s="17">
        <v>7200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54</v>
      </c>
      <c r="B29" s="9" t="s">
        <v>161</v>
      </c>
      <c r="C29" s="10" t="s">
        <v>162</v>
      </c>
      <c r="D29" s="9" t="s">
        <v>76</v>
      </c>
      <c r="E29" s="9" t="s">
        <v>77</v>
      </c>
      <c r="F29" s="9" t="s">
        <v>175</v>
      </c>
      <c r="G29" s="9" t="s">
        <v>176</v>
      </c>
      <c r="H29" s="17">
        <v>3000</v>
      </c>
      <c r="I29" s="17">
        <v>3000</v>
      </c>
      <c r="J29" s="17"/>
      <c r="K29" s="17"/>
      <c r="L29" s="17">
        <v>3000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54</v>
      </c>
      <c r="B30" s="9" t="s">
        <v>161</v>
      </c>
      <c r="C30" s="10" t="s">
        <v>162</v>
      </c>
      <c r="D30" s="9" t="s">
        <v>76</v>
      </c>
      <c r="E30" s="9" t="s">
        <v>77</v>
      </c>
      <c r="F30" s="9" t="s">
        <v>177</v>
      </c>
      <c r="G30" s="9" t="s">
        <v>178</v>
      </c>
      <c r="H30" s="17">
        <v>3000</v>
      </c>
      <c r="I30" s="17">
        <v>3000</v>
      </c>
      <c r="J30" s="17"/>
      <c r="K30" s="17"/>
      <c r="L30" s="17">
        <v>3000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54</v>
      </c>
      <c r="B31" s="9" t="s">
        <v>161</v>
      </c>
      <c r="C31" s="10" t="s">
        <v>162</v>
      </c>
      <c r="D31" s="9" t="s">
        <v>76</v>
      </c>
      <c r="E31" s="9" t="s">
        <v>77</v>
      </c>
      <c r="F31" s="9" t="s">
        <v>179</v>
      </c>
      <c r="G31" s="9" t="s">
        <v>180</v>
      </c>
      <c r="H31" s="17">
        <v>3600</v>
      </c>
      <c r="I31" s="17">
        <v>3600</v>
      </c>
      <c r="J31" s="17"/>
      <c r="K31" s="17"/>
      <c r="L31" s="17">
        <v>3600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54</v>
      </c>
      <c r="B32" s="9" t="s">
        <v>161</v>
      </c>
      <c r="C32" s="10" t="s">
        <v>162</v>
      </c>
      <c r="D32" s="9" t="s">
        <v>76</v>
      </c>
      <c r="E32" s="9" t="s">
        <v>77</v>
      </c>
      <c r="F32" s="9" t="s">
        <v>181</v>
      </c>
      <c r="G32" s="9" t="s">
        <v>182</v>
      </c>
      <c r="H32" s="17">
        <v>20000</v>
      </c>
      <c r="I32" s="17">
        <v>20000</v>
      </c>
      <c r="J32" s="17"/>
      <c r="K32" s="17"/>
      <c r="L32" s="17">
        <v>20000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54</v>
      </c>
      <c r="B33" s="9" t="s">
        <v>161</v>
      </c>
      <c r="C33" s="10" t="s">
        <v>162</v>
      </c>
      <c r="D33" s="9" t="s">
        <v>76</v>
      </c>
      <c r="E33" s="9" t="s">
        <v>77</v>
      </c>
      <c r="F33" s="9" t="s">
        <v>181</v>
      </c>
      <c r="G33" s="9" t="s">
        <v>182</v>
      </c>
      <c r="H33" s="17">
        <v>15000</v>
      </c>
      <c r="I33" s="17">
        <v>15000</v>
      </c>
      <c r="J33" s="17"/>
      <c r="K33" s="17"/>
      <c r="L33" s="17">
        <v>15000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9" t="s">
        <v>54</v>
      </c>
      <c r="B34" s="9" t="s">
        <v>183</v>
      </c>
      <c r="C34" s="10" t="s">
        <v>118</v>
      </c>
      <c r="D34" s="9" t="s">
        <v>76</v>
      </c>
      <c r="E34" s="9" t="s">
        <v>77</v>
      </c>
      <c r="F34" s="9" t="s">
        <v>184</v>
      </c>
      <c r="G34" s="9" t="s">
        <v>118</v>
      </c>
      <c r="H34" s="17">
        <v>5000</v>
      </c>
      <c r="I34" s="17">
        <v>5000</v>
      </c>
      <c r="J34" s="17"/>
      <c r="K34" s="17"/>
      <c r="L34" s="17">
        <v>5000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9" t="s">
        <v>54</v>
      </c>
      <c r="B35" s="9" t="s">
        <v>185</v>
      </c>
      <c r="C35" s="10" t="s">
        <v>186</v>
      </c>
      <c r="D35" s="9" t="s">
        <v>76</v>
      </c>
      <c r="E35" s="9" t="s">
        <v>77</v>
      </c>
      <c r="F35" s="9" t="s">
        <v>146</v>
      </c>
      <c r="G35" s="9" t="s">
        <v>147</v>
      </c>
      <c r="H35" s="17">
        <v>132132</v>
      </c>
      <c r="I35" s="17">
        <v>132132</v>
      </c>
      <c r="J35" s="17"/>
      <c r="K35" s="17"/>
      <c r="L35" s="17">
        <v>132132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9" t="s">
        <v>54</v>
      </c>
      <c r="B36" s="9" t="s">
        <v>185</v>
      </c>
      <c r="C36" s="10" t="s">
        <v>186</v>
      </c>
      <c r="D36" s="9" t="s">
        <v>76</v>
      </c>
      <c r="E36" s="9" t="s">
        <v>77</v>
      </c>
      <c r="F36" s="9" t="s">
        <v>146</v>
      </c>
      <c r="G36" s="9" t="s">
        <v>147</v>
      </c>
      <c r="H36" s="17">
        <v>26400</v>
      </c>
      <c r="I36" s="17">
        <v>26400</v>
      </c>
      <c r="J36" s="17"/>
      <c r="K36" s="17"/>
      <c r="L36" s="17">
        <v>26400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9" t="s">
        <v>54</v>
      </c>
      <c r="B37" s="9" t="s">
        <v>185</v>
      </c>
      <c r="C37" s="10" t="s">
        <v>186</v>
      </c>
      <c r="D37" s="9" t="s">
        <v>76</v>
      </c>
      <c r="E37" s="9" t="s">
        <v>77</v>
      </c>
      <c r="F37" s="9" t="s">
        <v>146</v>
      </c>
      <c r="G37" s="9" t="s">
        <v>147</v>
      </c>
      <c r="H37" s="17">
        <v>39468</v>
      </c>
      <c r="I37" s="17">
        <v>39468</v>
      </c>
      <c r="J37" s="17"/>
      <c r="K37" s="17"/>
      <c r="L37" s="17">
        <v>39468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9" t="s">
        <v>54</v>
      </c>
      <c r="B38" s="9" t="s">
        <v>187</v>
      </c>
      <c r="C38" s="10" t="s">
        <v>188</v>
      </c>
      <c r="D38" s="9" t="s">
        <v>76</v>
      </c>
      <c r="E38" s="9" t="s">
        <v>77</v>
      </c>
      <c r="F38" s="9" t="s">
        <v>189</v>
      </c>
      <c r="G38" s="9" t="s">
        <v>188</v>
      </c>
      <c r="H38" s="17">
        <v>11000</v>
      </c>
      <c r="I38" s="17">
        <v>11000</v>
      </c>
      <c r="J38" s="17"/>
      <c r="K38" s="17"/>
      <c r="L38" s="17">
        <v>11000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18.75" customHeight="1" spans="1:23">
      <c r="A39" s="9" t="s">
        <v>54</v>
      </c>
      <c r="B39" s="9" t="s">
        <v>190</v>
      </c>
      <c r="C39" s="10" t="s">
        <v>191</v>
      </c>
      <c r="D39" s="9" t="s">
        <v>76</v>
      </c>
      <c r="E39" s="9" t="s">
        <v>77</v>
      </c>
      <c r="F39" s="9" t="s">
        <v>192</v>
      </c>
      <c r="G39" s="9" t="s">
        <v>193</v>
      </c>
      <c r="H39" s="17">
        <v>36000</v>
      </c>
      <c r="I39" s="17">
        <v>36000</v>
      </c>
      <c r="J39" s="17"/>
      <c r="K39" s="17"/>
      <c r="L39" s="17">
        <v>36000</v>
      </c>
      <c r="M39" s="17"/>
      <c r="N39" s="17"/>
      <c r="O39" s="17"/>
      <c r="P39" s="23"/>
      <c r="Q39" s="17"/>
      <c r="R39" s="17"/>
      <c r="S39" s="17"/>
      <c r="T39" s="17"/>
      <c r="U39" s="17"/>
      <c r="V39" s="17"/>
      <c r="W39" s="17"/>
    </row>
    <row r="40" ht="18.75" customHeight="1" spans="1:23">
      <c r="A40" s="12" t="s">
        <v>30</v>
      </c>
      <c r="B40" s="12"/>
      <c r="C40" s="12"/>
      <c r="D40" s="12"/>
      <c r="E40" s="12"/>
      <c r="F40" s="12"/>
      <c r="G40" s="12"/>
      <c r="H40" s="17">
        <v>1733433.67</v>
      </c>
      <c r="I40" s="17">
        <v>1733433.67</v>
      </c>
      <c r="J40" s="17"/>
      <c r="K40" s="17"/>
      <c r="L40" s="17">
        <v>1733433.67</v>
      </c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</sheetData>
  <mergeCells count="30">
    <mergeCell ref="A3:W3"/>
    <mergeCell ref="A4:G4"/>
    <mergeCell ref="I5:W5"/>
    <mergeCell ref="I6:M6"/>
    <mergeCell ref="N6:P6"/>
    <mergeCell ref="R6:W6"/>
    <mergeCell ref="A40:G40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topLeftCell="E1" workbookViewId="0">
      <pane ySplit="1" topLeftCell="A2" activePane="bottomLeft" state="frozen"/>
      <selection/>
      <selection pane="bottomLeft" activeCell="A3" sqref="A3:W3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194</v>
      </c>
    </row>
    <row r="3" ht="45" customHeight="1" spans="1:2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"单位名称："&amp;"元江哈尼族彝族傣族自治县档案馆"</f>
        <v>单位名称：元江哈尼族彝族傣族自治县档案馆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27</v>
      </c>
    </row>
    <row r="5" ht="18.75" customHeight="1" spans="1:23">
      <c r="A5" s="13" t="s">
        <v>195</v>
      </c>
      <c r="B5" s="13" t="s">
        <v>123</v>
      </c>
      <c r="C5" s="13" t="s">
        <v>124</v>
      </c>
      <c r="D5" s="13" t="s">
        <v>196</v>
      </c>
      <c r="E5" s="13" t="s">
        <v>125</v>
      </c>
      <c r="F5" s="13" t="s">
        <v>126</v>
      </c>
      <c r="G5" s="13" t="s">
        <v>197</v>
      </c>
      <c r="H5" s="13" t="s">
        <v>128</v>
      </c>
      <c r="I5" s="29" t="s">
        <v>30</v>
      </c>
      <c r="J5" s="29" t="s">
        <v>198</v>
      </c>
      <c r="K5" s="13"/>
      <c r="L5" s="13"/>
      <c r="M5" s="13"/>
      <c r="N5" s="13" t="s">
        <v>130</v>
      </c>
      <c r="O5" s="13"/>
      <c r="P5" s="13"/>
      <c r="Q5" s="13" t="s">
        <v>36</v>
      </c>
      <c r="R5" s="13" t="s">
        <v>59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131</v>
      </c>
      <c r="J6" s="29" t="s">
        <v>33</v>
      </c>
      <c r="K6" s="13"/>
      <c r="L6" s="13" t="s">
        <v>34</v>
      </c>
      <c r="M6" s="13" t="s">
        <v>35</v>
      </c>
      <c r="N6" s="13" t="s">
        <v>33</v>
      </c>
      <c r="O6" s="13" t="s">
        <v>34</v>
      </c>
      <c r="P6" s="13" t="s">
        <v>35</v>
      </c>
      <c r="Q6" s="13" t="s">
        <v>36</v>
      </c>
      <c r="R6" s="13" t="s">
        <v>32</v>
      </c>
      <c r="S6" s="13" t="s">
        <v>39</v>
      </c>
      <c r="T6" s="13" t="s">
        <v>40</v>
      </c>
      <c r="U6" s="13" t="s">
        <v>41</v>
      </c>
      <c r="V6" s="13" t="s">
        <v>42</v>
      </c>
      <c r="W6" s="13" t="s">
        <v>43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33</v>
      </c>
      <c r="K7" s="13"/>
      <c r="L7" s="13" t="s">
        <v>34</v>
      </c>
      <c r="M7" s="13" t="s">
        <v>35</v>
      </c>
      <c r="N7" s="13" t="s">
        <v>33</v>
      </c>
      <c r="O7" s="13" t="s">
        <v>34</v>
      </c>
      <c r="P7" s="13" t="s">
        <v>35</v>
      </c>
      <c r="Q7" s="13"/>
      <c r="R7" s="13" t="s">
        <v>32</v>
      </c>
      <c r="S7" s="13" t="s">
        <v>39</v>
      </c>
      <c r="T7" s="13" t="s">
        <v>40</v>
      </c>
      <c r="U7" s="13" t="s">
        <v>41</v>
      </c>
      <c r="V7" s="13" t="s">
        <v>42</v>
      </c>
      <c r="W7" s="13" t="s">
        <v>43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32</v>
      </c>
      <c r="K8" s="13" t="s">
        <v>199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200</v>
      </c>
      <c r="D10" s="9"/>
      <c r="E10" s="9"/>
      <c r="F10" s="9"/>
      <c r="G10" s="9"/>
      <c r="H10" s="9"/>
      <c r="I10" s="11">
        <v>150000</v>
      </c>
      <c r="J10" s="11">
        <v>150000</v>
      </c>
      <c r="K10" s="11">
        <v>150000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201</v>
      </c>
      <c r="B11" s="9" t="s">
        <v>202</v>
      </c>
      <c r="C11" s="10" t="s">
        <v>200</v>
      </c>
      <c r="D11" s="9" t="s">
        <v>54</v>
      </c>
      <c r="E11" s="9" t="s">
        <v>72</v>
      </c>
      <c r="F11" s="9" t="s">
        <v>73</v>
      </c>
      <c r="G11" s="9" t="s">
        <v>163</v>
      </c>
      <c r="H11" s="9" t="s">
        <v>164</v>
      </c>
      <c r="I11" s="11">
        <v>60000</v>
      </c>
      <c r="J11" s="11">
        <v>60000</v>
      </c>
      <c r="K11" s="11">
        <v>60000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201</v>
      </c>
      <c r="B12" s="9" t="s">
        <v>202</v>
      </c>
      <c r="C12" s="10" t="s">
        <v>200</v>
      </c>
      <c r="D12" s="9" t="s">
        <v>54</v>
      </c>
      <c r="E12" s="9" t="s">
        <v>72</v>
      </c>
      <c r="F12" s="9" t="s">
        <v>73</v>
      </c>
      <c r="G12" s="9" t="s">
        <v>177</v>
      </c>
      <c r="H12" s="9" t="s">
        <v>178</v>
      </c>
      <c r="I12" s="11">
        <v>90000</v>
      </c>
      <c r="J12" s="11">
        <v>90000</v>
      </c>
      <c r="K12" s="11">
        <v>90000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12" t="s">
        <v>30</v>
      </c>
      <c r="B13" s="12"/>
      <c r="C13" s="12"/>
      <c r="D13" s="12"/>
      <c r="E13" s="12"/>
      <c r="F13" s="12"/>
      <c r="G13" s="12"/>
      <c r="H13" s="12"/>
      <c r="I13" s="11">
        <v>150000</v>
      </c>
      <c r="J13" s="11">
        <v>150000</v>
      </c>
      <c r="K13" s="11">
        <v>150000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4"/>
  <sheetViews>
    <sheetView showZeros="0" workbookViewId="0">
      <pane ySplit="1" topLeftCell="A2" activePane="bottomLeft" state="frozen"/>
      <selection/>
      <selection pane="bottomLeft" activeCell="A3" sqref="A3:J3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203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"单位名称："&amp;"元江哈尼族彝族傣族自治县档案馆"</f>
        <v>单位名称：元江哈尼族彝族傣族自治县档案馆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204</v>
      </c>
      <c r="B5" s="32" t="s">
        <v>205</v>
      </c>
      <c r="C5" s="32" t="s">
        <v>206</v>
      </c>
      <c r="D5" s="32" t="s">
        <v>207</v>
      </c>
      <c r="E5" s="32" t="s">
        <v>208</v>
      </c>
      <c r="F5" s="32" t="s">
        <v>209</v>
      </c>
      <c r="G5" s="32" t="s">
        <v>210</v>
      </c>
      <c r="H5" s="32" t="s">
        <v>211</v>
      </c>
      <c r="I5" s="32" t="s">
        <v>212</v>
      </c>
      <c r="J5" s="32" t="s">
        <v>213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54</v>
      </c>
      <c r="B8" s="23"/>
      <c r="C8" s="23"/>
      <c r="E8" s="38"/>
      <c r="F8" s="38"/>
      <c r="G8" s="38"/>
      <c r="H8" s="38"/>
      <c r="I8" s="38"/>
      <c r="J8" s="38"/>
    </row>
    <row r="9" ht="72" customHeight="1" spans="1:10">
      <c r="A9" s="48" t="s">
        <v>200</v>
      </c>
      <c r="B9" s="23" t="s">
        <v>214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215</v>
      </c>
      <c r="D10" s="49" t="s">
        <v>216</v>
      </c>
      <c r="E10" s="50" t="s">
        <v>217</v>
      </c>
      <c r="F10" s="39" t="s">
        <v>218</v>
      </c>
      <c r="G10" s="24" t="s">
        <v>219</v>
      </c>
      <c r="H10" s="39" t="s">
        <v>220</v>
      </c>
      <c r="I10" s="39" t="s">
        <v>221</v>
      </c>
      <c r="J10" s="50" t="s">
        <v>222</v>
      </c>
    </row>
    <row r="11" ht="20.25" customHeight="1" spans="1:10">
      <c r="A11" s="23"/>
      <c r="B11" s="23"/>
      <c r="C11" s="23" t="s">
        <v>215</v>
      </c>
      <c r="D11" s="49" t="s">
        <v>216</v>
      </c>
      <c r="E11" s="50" t="s">
        <v>223</v>
      </c>
      <c r="F11" s="39" t="s">
        <v>224</v>
      </c>
      <c r="G11" s="24" t="s">
        <v>225</v>
      </c>
      <c r="H11" s="39" t="s">
        <v>226</v>
      </c>
      <c r="I11" s="39" t="s">
        <v>221</v>
      </c>
      <c r="J11" s="50" t="s">
        <v>227</v>
      </c>
    </row>
    <row r="12" ht="20.25" customHeight="1" spans="1:10">
      <c r="A12" s="23"/>
      <c r="B12" s="23"/>
      <c r="C12" s="23" t="s">
        <v>215</v>
      </c>
      <c r="D12" s="49" t="s">
        <v>228</v>
      </c>
      <c r="E12" s="50" t="s">
        <v>229</v>
      </c>
      <c r="F12" s="39" t="s">
        <v>224</v>
      </c>
      <c r="G12" s="24" t="s">
        <v>225</v>
      </c>
      <c r="H12" s="39" t="s">
        <v>226</v>
      </c>
      <c r="I12" s="39" t="s">
        <v>230</v>
      </c>
      <c r="J12" s="50" t="s">
        <v>231</v>
      </c>
    </row>
    <row r="13" ht="20.25" customHeight="1" spans="1:10">
      <c r="A13" s="23"/>
      <c r="B13" s="23"/>
      <c r="C13" s="23" t="s">
        <v>232</v>
      </c>
      <c r="D13" s="49" t="s">
        <v>233</v>
      </c>
      <c r="E13" s="50" t="s">
        <v>234</v>
      </c>
      <c r="F13" s="39" t="s">
        <v>218</v>
      </c>
      <c r="G13" s="24" t="s">
        <v>235</v>
      </c>
      <c r="H13" s="39" t="s">
        <v>236</v>
      </c>
      <c r="I13" s="39" t="s">
        <v>221</v>
      </c>
      <c r="J13" s="50" t="s">
        <v>237</v>
      </c>
    </row>
    <row r="14" ht="20.25" customHeight="1" spans="1:10">
      <c r="A14" s="23"/>
      <c r="B14" s="23"/>
      <c r="C14" s="23" t="s">
        <v>238</v>
      </c>
      <c r="D14" s="49" t="s">
        <v>239</v>
      </c>
      <c r="E14" s="50" t="s">
        <v>240</v>
      </c>
      <c r="F14" s="39" t="s">
        <v>224</v>
      </c>
      <c r="G14" s="24" t="s">
        <v>241</v>
      </c>
      <c r="H14" s="39" t="s">
        <v>226</v>
      </c>
      <c r="I14" s="39" t="s">
        <v>230</v>
      </c>
      <c r="J14" s="50" t="s">
        <v>242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TianTian</cp:lastModifiedBy>
  <dcterms:created xsi:type="dcterms:W3CDTF">2025-02-09T03:36:00Z</dcterms:created>
  <dcterms:modified xsi:type="dcterms:W3CDTF">2025-02-18T00:44:16Z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5162284879334373B9F91203DB9C9036_12</vt:lpwstr>
  </property>
  <property fmtid="{D5CDD505-2E9C-101B-9397-08002B2CF9AE}" pid="3" name="KSOProductBuildVer">
    <vt:lpwstr>2052-12.1.0.19770</vt:lpwstr>
  </property>
</Properties>
</file>