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<sst xmlns="http://schemas.openxmlformats.org/spreadsheetml/2006/main" count="1479" uniqueCount="516">
  <si>
    <t>预算01-1表</t>
  </si>
  <si>
    <t>2025部门年财务收支预算总表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</si>
  <si>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</si>
  <si>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</si>
  <si>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</si>
  <si>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</si>
  <si>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</si>
  <si>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</si>
  <si>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</si>
  <si>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</si>
  <si>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</si>
  <si>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</si>
  <si>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</si>
  <si>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</si>
  <si>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</si>
  <si>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</si>
  <si>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</si>
  <si>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</si>
  <si>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</si>
  <si>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</si>
  <si>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</si>
  <si>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</si>
  <si>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</si>
  <si>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</si>
  <si>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</si>
  <si>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</si>
  <si>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</si>
  <si>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</si>
  <si>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</si>
  <si>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</si>
  <si>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</si>
  <si>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</si>
  <si>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</si>
  <si>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</si>
  <si>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</si>
  <si>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</si>
  <si>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</si>
  <si>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</si>
  <si>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</si>
  <si>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</si>
  <si>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</si>
  <si>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</si>
  <si>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</si>
  <si>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</si>
  <si>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</si>
  <si>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</si>
  <si>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</si>
  <si>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</si>
  <si>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</si>
  <si>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</si>
  <si>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</si>
  <si>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</si>
  <si>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</si>
  <si>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</si>
  <si>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125001</t>
  </si>
  <si>
    <t>元江哈尼族彝族傣族自治县农业农村局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</si>
  <si>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</si>
  <si>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</si>
  <si>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</si>
  <si>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</si>
  <si>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</si>
  <si>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</si>
  <si>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</si>
  <si>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</si>
  <si>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</si>
  <si>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</si>
  <si>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</si>
  <si>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</si>
  <si>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</si>
  <si>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</si>
  <si>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</si>
  <si>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</si>
  <si>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</si>
  <si>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</si>
  <si>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</si>
  <si>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</si>
  <si>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</si>
  <si>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</si>
  <si>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</si>
  <si>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</si>
  <si>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</si>
  <si>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</si>
  <si>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</si>
  <si>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</si>
  <si>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</si>
  <si>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</si>
  <si>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</si>
  <si>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</si>
  <si>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</si>
  <si>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</si>
  <si>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213</t>
  </si>
  <si>
    <t>农林水支出</t>
  </si>
  <si>
    <t>21301</t>
  </si>
  <si>
    <t>农业农村</t>
  </si>
  <si>
    <t>2130101</t>
  </si>
  <si>
    <t>行政运行</t>
  </si>
  <si>
    <t>2130119</t>
  </si>
  <si>
    <t>防灾救灾</t>
  </si>
  <si>
    <t>2130122</t>
  </si>
  <si>
    <t>农业生产发展</t>
  </si>
  <si>
    <t>2130126</t>
  </si>
  <si>
    <t>农村社会事业</t>
  </si>
  <si>
    <t>2130199</t>
  </si>
  <si>
    <t>其他农业农村支出</t>
  </si>
  <si>
    <t>21308</t>
  </si>
  <si>
    <t>普惠金融发展支出</t>
  </si>
  <si>
    <t>2130803</t>
  </si>
  <si>
    <t>农业保险保费补贴</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</si>
  <si>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</si>
  <si>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</si>
  <si>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</si>
  <si>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</si>
  <si>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</si>
  <si>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</si>
  <si>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</si>
  <si>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</si>
  <si>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</si>
  <si>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</si>
  <si>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</si>
  <si>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</si>
  <si>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</si>
  <si>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</si>
  <si>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</si>
  <si>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</si>
  <si>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</si>
  <si>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</si>
  <si>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</si>
  <si>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</si>
  <si>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</si>
  <si>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</si>
  <si>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</si>
  <si>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</si>
  <si>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</si>
  <si>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</si>
  <si>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</si>
  <si>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</si>
  <si>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</si>
  <si>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</si>
  <si>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</si>
  <si>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</si>
  <si>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</si>
  <si>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</si>
  <si>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</si>
  <si>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</si>
  <si>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</si>
  <si>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</si>
  <si>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</si>
  <si>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</si>
  <si>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</si>
  <si>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</si>
  <si>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</si>
  <si>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</si>
  <si>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</si>
  <si>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</si>
  <si>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</si>
  <si>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</si>
  <si>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</si>
  <si>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</si>
  <si>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元江哈尼族彝族傣族自治县农业农村局（本级）</t>
  </si>
  <si>
    <t>530428210000000012386</t>
  </si>
  <si>
    <t>一般公用经费</t>
  </si>
  <si>
    <t>30299</t>
  </si>
  <si>
    <t>其他商品和服务支出</t>
  </si>
  <si>
    <t>30201</t>
  </si>
  <si>
    <t>办公费</t>
  </si>
  <si>
    <t>30206</t>
  </si>
  <si>
    <t>电费</t>
  </si>
  <si>
    <t>30211</t>
  </si>
  <si>
    <t>差旅费</t>
  </si>
  <si>
    <t>30239</t>
  </si>
  <si>
    <t>其他交通费用</t>
  </si>
  <si>
    <t>530428210000000012820</t>
  </si>
  <si>
    <t>公车购置及运维费</t>
  </si>
  <si>
    <t>30231</t>
  </si>
  <si>
    <t>公务用车运行维护费</t>
  </si>
  <si>
    <t>530428210000000014796</t>
  </si>
  <si>
    <t>行政人员支出工资</t>
  </si>
  <si>
    <t>30101</t>
  </si>
  <si>
    <t>基本工资</t>
  </si>
  <si>
    <t>30102</t>
  </si>
  <si>
    <t>津贴补贴</t>
  </si>
  <si>
    <t>30103</t>
  </si>
  <si>
    <t>奖金</t>
  </si>
  <si>
    <t>530428210000000014798</t>
  </si>
  <si>
    <t>社会保障缴费</t>
  </si>
  <si>
    <t>30108</t>
  </si>
  <si>
    <t>机关事业单位基本养老保险缴费</t>
  </si>
  <si>
    <t>30110</t>
  </si>
  <si>
    <t>职工基本医疗保险缴费</t>
  </si>
  <si>
    <t>30112</t>
  </si>
  <si>
    <t>其他社会保障缴费</t>
  </si>
  <si>
    <t>530428210000000014799</t>
  </si>
  <si>
    <t>30113</t>
  </si>
  <si>
    <t>530428210000000014802</t>
  </si>
  <si>
    <t>工会经费</t>
  </si>
  <si>
    <t>30228</t>
  </si>
  <si>
    <t>530428210000000015546</t>
  </si>
  <si>
    <t>行政人员公务交通补贴</t>
  </si>
  <si>
    <t>530428221100000333165</t>
  </si>
  <si>
    <t>30217</t>
  </si>
  <si>
    <t>530428231100001455440</t>
  </si>
  <si>
    <t>离退休生活补助</t>
  </si>
  <si>
    <t>30305</t>
  </si>
  <si>
    <t>生活补助</t>
  </si>
  <si>
    <t>530428231100001455441</t>
  </si>
  <si>
    <t>综合效能考核奖</t>
  </si>
  <si>
    <t>530428231100001455451</t>
  </si>
  <si>
    <t>福利费</t>
  </si>
  <si>
    <t>30229</t>
  </si>
  <si>
    <t>530428241100002123394</t>
  </si>
  <si>
    <t>编外人员经费（公用经费）</t>
  </si>
  <si>
    <t>30199</t>
  </si>
  <si>
    <t>其他工资福利支出</t>
  </si>
  <si>
    <t>预算05-1表</t>
  </si>
  <si>
    <t>2025年部门项目支出预算表</t>
  </si>
  <si>
    <t>项目分类</t>
  </si>
  <si>
    <t>项目单位</t>
  </si>
  <si>
    <t>经济科目编码</t>
  </si>
  <si>
    <t>本年拨款</t>
  </si>
  <si>
    <t>其中：本次下达</t>
  </si>
  <si>
    <t>2017至2019年历年欠拨农业保险补贴资金</t>
  </si>
  <si>
    <t>313 事业发展类</t>
  </si>
  <si>
    <t>530428251100003817051</t>
  </si>
  <si>
    <t>30227</t>
  </si>
  <si>
    <t>委托业务费</t>
  </si>
  <si>
    <t>2020年度育肥猪保险补助资金</t>
  </si>
  <si>
    <t>530428241100002406585</t>
  </si>
  <si>
    <t>2023年末结转单位财政专户管理资金</t>
  </si>
  <si>
    <t>311 专项业务类</t>
  </si>
  <si>
    <t>530428241100002759072</t>
  </si>
  <si>
    <t>2024年耕地地力保护补贴结余资金</t>
  </si>
  <si>
    <t>530428251100003598471</t>
  </si>
  <si>
    <t>30310</t>
  </si>
  <si>
    <t>个人农业生产补贴</t>
  </si>
  <si>
    <t>非税收入成本专项经费</t>
  </si>
  <si>
    <t>530428251100003600163</t>
  </si>
  <si>
    <t>农业保险工作经费</t>
  </si>
  <si>
    <t>530428241100002959534</t>
  </si>
  <si>
    <t>遗属生活补助资金</t>
  </si>
  <si>
    <t>312 民生类</t>
  </si>
  <si>
    <t>530428251100003472247</t>
  </si>
  <si>
    <t>玉财建〔2023〕206号元江县农村人居整治项目前期工作经费</t>
  </si>
  <si>
    <t>530428241100002957443</t>
  </si>
  <si>
    <t>玉财建〔2024〕124号元江县干热河谷水果产业示范区项目（一期）资金</t>
  </si>
  <si>
    <t>530428241100003230760</t>
  </si>
  <si>
    <t>玉财农〔2022〕36号2020年农村无害化卫生户厕改建及2021年部分农村无害化卫生户厕改建资金</t>
  </si>
  <si>
    <t>530428251100003852609</t>
  </si>
  <si>
    <t>31005</t>
  </si>
  <si>
    <t>基础设施建设</t>
  </si>
  <si>
    <t>玉财农〔2023〕168号2023年中央农业生产防灾减灾资金（第二批）资金</t>
  </si>
  <si>
    <t>530428251100003817310</t>
  </si>
  <si>
    <t>元江县第三次全国土壤普查成果汇交及工作经费</t>
  </si>
  <si>
    <t>530428251100003852686</t>
  </si>
  <si>
    <t>预算05-2表</t>
  </si>
  <si>
    <t>2025年部门项目支出绩效目标表</t>
  </si>
  <si>
    <t>单位名称：元江哈尼族彝族傣族自治县农业农村局（本级）</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</si>
  <si>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</si>
  <si>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</si>
  <si>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</si>
  <si>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</si>
  <si>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</si>
  <si>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</si>
  <si>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</si>
  <si>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</si>
  <si>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</si>
  <si>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</si>
  <si>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</si>
  <si>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</si>
  <si>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获补对象数</t>
  </si>
  <si>
    <t>=</t>
  </si>
  <si>
    <t>一</t>
  </si>
  <si>
    <t>人(人次、家)</t>
  </si>
  <si>
    <t>定量指标</t>
  </si>
  <si>
    <t>反映获补助人员、企业的数量情况，也适用补贴、资助等形式的补助。</t>
  </si>
  <si>
    <t>质量指标</t>
  </si>
  <si>
    <t>获补对象准确率</t>
  </si>
  <si>
    <t>100</t>
  </si>
  <si>
    <t>%</t>
  </si>
  <si>
    <t>定性指标</t>
  </si>
  <si>
    <t>反映获补助对象认定的准确性情况。
获补对象准确率=抽检符合标准的补助对象数/抽检实际补助对象数*100%</t>
  </si>
  <si>
    <t>时效指标</t>
  </si>
  <si>
    <t>发放及时率</t>
  </si>
  <si>
    <t>反映发放单位及时发放补助资金的情况。
发放及时率=在时限内发放资金/应发放资金*100%</t>
  </si>
  <si>
    <t>效益指标</t>
  </si>
  <si>
    <t>社会效益</t>
  </si>
  <si>
    <t>政策知晓率</t>
  </si>
  <si>
    <t>&gt;=</t>
  </si>
  <si>
    <t>反映补助政策的宣传效果情况。
政策知晓率=调查中补助政策知晓人数/调查总人数*100%</t>
  </si>
  <si>
    <t>满意度指标</t>
  </si>
  <si>
    <t>服务对象满意度</t>
  </si>
  <si>
    <t>受益对象满意度</t>
  </si>
  <si>
    <t>反映获补助受益对象的满意程度。</t>
  </si>
  <si>
    <t>2023年末转结单位财政专户管理资金</t>
  </si>
  <si>
    <t>退回结余资金</t>
  </si>
  <si>
    <t>182384.37</t>
  </si>
  <si>
    <t>元</t>
  </si>
  <si>
    <t>反映2023年度需退回本单位的资金</t>
  </si>
  <si>
    <t>&gt;</t>
  </si>
  <si>
    <t>经济效益</t>
  </si>
  <si>
    <t>带动人均增收</t>
  </si>
  <si>
    <t>反映补助带动人均增收的情况。</t>
  </si>
  <si>
    <t>力争养殖业投保数量稳定增长，农业保险持续提质增效，育肥猪投保数量达到6万头以上，农户满意度90%以上。粮食作物投保率达80%以上，农户满意度90%以上。通过实施农业保险，降低自然灾害对农户生产造成的损失。</t>
  </si>
  <si>
    <t>育肥猪投保规模</t>
  </si>
  <si>
    <t>60000</t>
  </si>
  <si>
    <t>头/只</t>
  </si>
  <si>
    <t>育肥猪投保规模60000头以上。</t>
  </si>
  <si>
    <t>绝对免赔率</t>
  </si>
  <si>
    <t>0</t>
  </si>
  <si>
    <t>反映绝对免赔率0.</t>
  </si>
  <si>
    <t>养殖户减轻损失活动赔偿比例</t>
  </si>
  <si>
    <t>85</t>
  </si>
  <si>
    <t>反映养殖户减轻损失活动赔偿比例达85%以上。</t>
  </si>
  <si>
    <t>养殖户投保满意度</t>
  </si>
  <si>
    <t>90</t>
  </si>
  <si>
    <t>反映养殖户满意度达90%以上。</t>
  </si>
  <si>
    <t>主要开展项目立项、项目建议书、可行性研究报告、初步设计、规划设计方案、施工图设计、环境评价、水土保持方案、地质勘察设计及地质灾害评估，场地平整、道路硬化、排污管道等前期工作，并完成招投标和开工建设。项目的实施，将进一步完善基础设施配套功能，增强县域经济发展后劲，辐射带动人民群众实现产业结构优化升级，促进农民增收产业增效、巩固脱贫攻坚成果、全面推进乡村振兴注入新动力。</t>
  </si>
  <si>
    <t>开展项目前期个数</t>
  </si>
  <si>
    <t>1个</t>
  </si>
  <si>
    <t>个</t>
  </si>
  <si>
    <t>反映开展项目前期个数</t>
  </si>
  <si>
    <t>编制可行性研究报告、实施方案</t>
  </si>
  <si>
    <t>部</t>
  </si>
  <si>
    <t>反映编制可行性研究报告、实施方案次数。</t>
  </si>
  <si>
    <t>项目按时开工率</t>
  </si>
  <si>
    <t>65</t>
  </si>
  <si>
    <t>成本指标</t>
  </si>
  <si>
    <t>经济成本指标</t>
  </si>
  <si>
    <t>&lt;=</t>
  </si>
  <si>
    <t>150</t>
  </si>
  <si>
    <t>万元</t>
  </si>
  <si>
    <t>反映该项目经济成本</t>
  </si>
  <si>
    <t>拉动固定资产投资额</t>
  </si>
  <si>
    <t>125050</t>
  </si>
  <si>
    <t>反映拉动固定资产投资额</t>
  </si>
  <si>
    <t>实现总产值</t>
  </si>
  <si>
    <t>98600</t>
  </si>
  <si>
    <t>反映该项目带动实现总产值。</t>
  </si>
  <si>
    <t>农民增收增效</t>
  </si>
  <si>
    <t>1500</t>
  </si>
  <si>
    <t>元/年</t>
  </si>
  <si>
    <t>反映该项目带动农民增收增效</t>
  </si>
  <si>
    <t>受益农民群众满意度</t>
  </si>
  <si>
    <t>反映受益农民群众满意度</t>
  </si>
  <si>
    <t>通过2020-2021年农村“厕所革命”4904座农村卫生户厕改建项目的实施。进一步提升元江县农村卫生户厕的覆盖率，不断改善广农村地区群众入厕环境，有效推动农村人居环境治理。提升农民群众的获得感和幸福感。改厕满意度90%以上。实现了村庄环境基本干净整洁有序，村民环境与健康意识普遍增强。全面提升元江县农村厕所改建品质和管理质量，让广大群众文明如厕，进一步建设美丽村庄。</t>
  </si>
  <si>
    <t>农村卫生户厕改建</t>
  </si>
  <si>
    <t>4904</t>
  </si>
  <si>
    <t>座</t>
  </si>
  <si>
    <t>农村卫生户厕改建数量（剩余指标6.25万元）</t>
  </si>
  <si>
    <t>196.17（剩余指标6.25万元）</t>
  </si>
  <si>
    <t>反映项目实施的成本（剩余指标6.25万元）</t>
  </si>
  <si>
    <t>当年完成农村厕所革命整村推进行政村的卫生厕所普及率</t>
  </si>
  <si>
    <t>80</t>
  </si>
  <si>
    <t>生态效益</t>
  </si>
  <si>
    <t>增加当年完成农村厕所革命整村推进行政村的厕所粪污无害化处理率</t>
  </si>
  <si>
    <t>可持续影响</t>
  </si>
  <si>
    <t>当年完成农村厕所革命整村推进行政村的长效管护机制</t>
  </si>
  <si>
    <t>初步建立</t>
  </si>
  <si>
    <t>项目区农民满意度</t>
  </si>
  <si>
    <t>34</t>
  </si>
  <si>
    <t>万亩</t>
  </si>
  <si>
    <t>反映耕地地力保护补贴面积</t>
  </si>
  <si>
    <t>政策宣传次数</t>
  </si>
  <si>
    <t>28</t>
  </si>
  <si>
    <t>反映全年粮食作物播种面积。</t>
  </si>
  <si>
    <t>耕地质量</t>
  </si>
  <si>
    <t>稳定提升</t>
  </si>
  <si>
    <t>反映耕地质量稳定提升</t>
  </si>
  <si>
    <t>2023年6月30日前</t>
  </si>
  <si>
    <t>天</t>
  </si>
  <si>
    <t>反映资金兑付时限（2023年6月30日前）</t>
  </si>
  <si>
    <t>粮食综合生产能力</t>
  </si>
  <si>
    <t>提升</t>
  </si>
  <si>
    <t>反映粮食综合生产能力</t>
  </si>
  <si>
    <t>无</t>
  </si>
  <si>
    <t>反映资金使用重大违规违纪问题。</t>
  </si>
  <si>
    <t>农户种粮积极性</t>
  </si>
  <si>
    <t>持续提升</t>
  </si>
  <si>
    <t>反映农户种粮积极性</t>
  </si>
  <si>
    <t>反映耕地地力保护补贴政策满意度。</t>
  </si>
  <si>
    <t>2024年度罚没收入7.08万元按60%返还用于元江县农业农村局农业综合执法大队办案经费</t>
  </si>
  <si>
    <t>20</t>
  </si>
  <si>
    <t>反映完成农业综合执法案件数量。</t>
  </si>
  <si>
    <t>反映农业综合执法案件检查工作的执行情况。
检查任务完成率=实际完成检查（核查）任务数/计划完成检查（核查）任务数*100%</t>
  </si>
  <si>
    <t>兑现准确率</t>
  </si>
  <si>
    <t>反映农业综合执法案件检查（核查）工作覆盖面情况。
检查（核查）覆盖率=实际完成检查（核查）覆盖面/检查（核查）计划覆盖面*100%</t>
  </si>
  <si>
    <t>问题整改落实率</t>
  </si>
  <si>
    <t>反映农业综合执法案件检查核查发现问题的整改落实情况。
问题整改落实率=（实际整改问题数/现场检查发现问题数）*100%</t>
  </si>
  <si>
    <t>次</t>
  </si>
  <si>
    <t>反映服务对象对农业综合执法案件检查核查工作的整体满意情况。</t>
  </si>
  <si>
    <t>2023年，力争种植业、养殖业投保数量稳定增长，农业保险持续提质增效。计划投保水稻2.5万亩；玉米11万亩；油菜2万亩；能繁母猪0.6万头；育肥猪6万头。</t>
  </si>
  <si>
    <t>投保面积</t>
  </si>
  <si>
    <t>155000</t>
  </si>
  <si>
    <t>亩</t>
  </si>
  <si>
    <t>种植业投保面积达155000亩以上。</t>
  </si>
  <si>
    <t>能繁母猪投保规模</t>
  </si>
  <si>
    <t>6000</t>
  </si>
  <si>
    <t>能繁母猪投保规模6000头以上。</t>
  </si>
  <si>
    <t>育肥猪投保规模60000万头以上。</t>
  </si>
  <si>
    <t>绝对名赔率</t>
  </si>
  <si>
    <t>绝对名赔率0</t>
  </si>
  <si>
    <t>种植户减轻损失活动赔偿比例</t>
  </si>
  <si>
    <t>种植户减轻损失活动赔偿比例达85%以上。</t>
  </si>
  <si>
    <t>养殖户减轻损失活动赔偿比例达85%以上。</t>
  </si>
  <si>
    <t>种植户满意度达90%以上。</t>
  </si>
  <si>
    <t>养殖户满意度达90%以上。</t>
  </si>
  <si>
    <t>按照《云南省第三次全国土壤普查领导小组办公室关于印发云南省第三次全国土壤普查工作方案的通知》（云土壤普查办〔2023〕5号）要求完成2023年元江县土壤三普工作。土壤普查结果可为土壤的科学分类、规划利用、改良培肥、保护管理等提供科学支撑，也可为经济社会生态建设重大政策的制定提供决策依据。</t>
  </si>
  <si>
    <t>完成1334个耕地、园地、林地、草地表层采样</t>
  </si>
  <si>
    <t>反映完成普查报告</t>
  </si>
  <si>
    <t>完成36个坡面采用</t>
  </si>
  <si>
    <t>反映完成土壤志出版工作</t>
  </si>
  <si>
    <t>工作完工时间</t>
  </si>
  <si>
    <t>2025年7月</t>
  </si>
  <si>
    <t>反映工作完工时间</t>
  </si>
  <si>
    <t>投入专项工作经费80万元</t>
  </si>
  <si>
    <t>资金使用重大违规违纪问题</t>
  </si>
  <si>
    <t>资金使用重大违规违纪问题0个</t>
  </si>
  <si>
    <t>受益群众满意率</t>
  </si>
  <si>
    <t>元江县农村人居整治项目前期工作经费</t>
  </si>
  <si>
    <t>工作开展情况</t>
  </si>
  <si>
    <t>95</t>
  </si>
  <si>
    <t>反映元江县农村人居整治项目前期工作开展情况</t>
  </si>
  <si>
    <t>资金投入情况</t>
  </si>
  <si>
    <t>200000</t>
  </si>
  <si>
    <t>元江县农村人居整治项目前期工作经费情况</t>
  </si>
  <si>
    <t>经营状况改善</t>
  </si>
  <si>
    <t>反映补助促进受助企业经营状况改善的情况。</t>
  </si>
  <si>
    <t>2022-2023年返还农业保险工作经费</t>
  </si>
  <si>
    <t>生产生活能力提高</t>
  </si>
  <si>
    <t>反映补助促进受助对象生产生活能力提高的情况。</t>
  </si>
  <si>
    <t>通过项目实施，红河街道灾后沟渠修复510米，那诺乡灾后沟渠修复2800米，累计受益 农户871人，恢复受灾地区农业灌溉条件。</t>
  </si>
  <si>
    <t>修复灾后沟渠</t>
  </si>
  <si>
    <t>3310</t>
  </si>
  <si>
    <t>米</t>
  </si>
  <si>
    <t>完成修复灾后沟渠3310米</t>
  </si>
  <si>
    <t>修复后灌溉面积</t>
  </si>
  <si>
    <t>2400</t>
  </si>
  <si>
    <t>修复后灌溉面积达到2400亩</t>
  </si>
  <si>
    <t>及时恢复正常生产</t>
  </si>
  <si>
    <t>灾区农业生产能力恢复</t>
  </si>
  <si>
    <t>基本恢复</t>
  </si>
  <si>
    <t>灾区农业生产能力基本恢复</t>
  </si>
  <si>
    <t>粮食播种面积</t>
  </si>
  <si>
    <t>保持稳定</t>
  </si>
  <si>
    <t>粮食播种面积保持稳定</t>
  </si>
  <si>
    <t>保护农民种粮积极性</t>
  </si>
  <si>
    <t>群众满意度</t>
  </si>
  <si>
    <t>预算06表</t>
  </si>
  <si>
    <t>2025年部门政府性基金预算支出预算表</t>
  </si>
  <si>
    <t>政府性基金预算支出</t>
  </si>
  <si>
    <t>备注：元江哈尼族彝族傣族自治县农业农村局（本级）无政府性基金预算支出预算，故政府性基金预算支出预算表无数据。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</si>
  <si>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</si>
  <si>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</si>
  <si>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</si>
  <si>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</si>
  <si>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</si>
  <si>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</si>
  <si>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</si>
  <si>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</si>
  <si>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</si>
  <si>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</si>
  <si>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</si>
  <si>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</si>
  <si>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车辆加油服务</t>
  </si>
  <si>
    <t>车辆保险服务</t>
  </si>
  <si>
    <t>份</t>
  </si>
  <si>
    <t>车辆维修和保养服务</t>
  </si>
  <si>
    <t>复印纸</t>
  </si>
  <si>
    <t>箱</t>
  </si>
  <si>
    <t>空调机</t>
  </si>
  <si>
    <t>台</t>
  </si>
  <si>
    <t>执法记录仪</t>
  </si>
  <si>
    <t>预算08表</t>
  </si>
  <si>
    <t>2025年部门政府购买服务预算表</t>
  </si>
  <si>
    <t>政府购买服务项目</t>
  </si>
  <si>
    <t>政府购买服务目录</t>
  </si>
  <si>
    <t>政府购买服务指导性目录代码</t>
  </si>
  <si>
    <t>备注：元江哈尼族彝族傣族自治县农业农村局（本级）无政府购买服务预算，故政府购买服务预算表无数据。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</si>
  <si>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</si>
  <si>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</si>
  <si>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</si>
  <si>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</si>
  <si>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</si>
  <si>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</si>
  <si>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</si>
  <si>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</si>
  <si>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</si>
  <si>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</si>
  <si>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</si>
  <si>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</si>
  <si>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</si>
  <si>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</si>
  <si>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</si>
  <si>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</si>
  <si>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</si>
  <si>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</si>
  <si>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备注：元江哈尼族彝族傣族自治县农业农村局（本级）无对下转移支付预算，故对下转移支付预算表无数据。</t>
  </si>
  <si>
    <t>预算09-2表</t>
  </si>
  <si>
    <t>2025年对下转移支付绩效目标表</t>
  </si>
  <si>
    <t>备注：元江哈尼族彝族傣族自治县农业农村局（本级）无对下转移支付绩效目标预算，故对下转移支付绩效目标表无数据。</t>
  </si>
  <si>
    <t>预算10表</t>
  </si>
  <si>
    <t>2025年新增资产配置表</t>
  </si>
  <si>
    <t>资产类别</t>
  </si>
  <si>
    <t>资产分类代码.名称</t>
  </si>
  <si>
    <t>资产名称</t>
  </si>
  <si>
    <t>财政部门批复数（元）</t>
  </si>
  <si>
    <t>单价</t>
  </si>
  <si>
    <t>金额</t>
  </si>
  <si>
    <t>备注：元江哈尼族彝族傣族自治县农业农村局（本级）无新增资产配置预算，故2025年新增资产配置表无数据。</t>
  </si>
  <si>
    <t>预算11表</t>
  </si>
  <si>
    <t>2025年上级补助项目支出预算表</t>
  </si>
  <si>
    <t>上级补助</t>
  </si>
  <si>
    <t>备注：元江哈尼族彝族傣族自治县农业农村局(本级)无上级补助项目支出预算，故2025年上级补助项目支出预算表无数据。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</si>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</sst>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78">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0" fontId="8" fillId="0" borderId="0" xfId="57" applyFont="1" applyFill="1" applyAlignment="1" applyProtection="1">
      <alignment vertical="top"/>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0" fontId="8" fillId="0" borderId="0" xfId="57" applyFont="1" applyFill="1" applyAlignment="1" applyProtection="1">
      <alignment horizontal="left" vertical="top"/>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0" fontId="2" fillId="0" borderId="0" xfId="0" applyFont="1" applyAlignment="1">
      <alignment horizontal="left" vertical="center" wrapText="1"/>
    </xf>
    <xf numFmtId="49" fontId="2" fillId="0" borderId="0" xfId="5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0" fontId="0" fillId="0" borderId="0" xfId="0" applyFont="1" applyFill="1" applyAlignment="1">
      <alignment vertical="top"/>
    </xf>
    <xf numFmtId="180" fontId="6"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center" vertical="center" wrapText="1"/>
    </xf>
    <xf numFmtId="0" fontId="2" fillId="0" borderId="0" xfId="0" applyFont="1" applyAlignment="1">
      <alignment horizontal="righ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2" fillId="0" borderId="0" xfId="0" applyFont="1" applyAlignment="1">
      <alignment horizontal="center" vertical="center"/>
    </xf>
    <xf numFmtId="0" fontId="7"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4" fillId="0" borderId="0" xfId="0" applyFont="1" applyAlignment="1">
      <alignment horizontal="center" vertical="center"/>
    </xf>
    <xf numFmtId="0" fontId="2"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2" xfId="0" applyFont="1" applyBorder="1" applyAlignment="1">
      <alignment horizontal="center" vertical="center"/>
    </xf>
    <xf numFmtId="0" fontId="15" fillId="0" borderId="4" xfId="0" applyFont="1" applyBorder="1" applyAlignment="1">
      <alignment horizontal="center" vertical="center" wrapText="1"/>
    </xf>
    <xf numFmtId="0" fontId="6"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tabSelected="1" workbookViewId="0">
      <selection activeCell="C14" sqref="C14"/>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"单位名称："&amp;"元江哈尼族彝族傣族自治县农业农村局（本级）"</f>
        <v>单位名称：元江哈尼族彝族傣族自治县农业农村局（本级）</v>
      </c>
      <c r="B3" s="4"/>
      <c r="C3" s="65"/>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14" t="s">
        <v>8</v>
      </c>
      <c r="B7" s="16">
        <v>5352770.06</v>
      </c>
      <c r="C7" s="14" t="str">
        <f>"一"&amp;"、"&amp;"社会保障和就业支出"</f>
        <v>一、社会保障和就业支出</v>
      </c>
      <c r="D7" s="16">
        <v>451970.48</v>
      </c>
    </row>
    <row r="8" ht="22.5" customHeight="1" spans="1:4">
      <c r="A8" s="14" t="s">
        <v>9</v>
      </c>
      <c r="B8" s="16"/>
      <c r="C8" s="14" t="str">
        <f>"二"&amp;"、"&amp;"卫生健康支出"</f>
        <v>二、卫生健康支出</v>
      </c>
      <c r="D8" s="16">
        <v>184342.26</v>
      </c>
    </row>
    <row r="9" ht="22.5" customHeight="1" spans="1:4">
      <c r="A9" s="14" t="s">
        <v>10</v>
      </c>
      <c r="B9" s="16"/>
      <c r="C9" s="14" t="str">
        <f>"三"&amp;"、"&amp;"农林水支出"</f>
        <v>三、农林水支出</v>
      </c>
      <c r="D9" s="16">
        <v>6777501.32</v>
      </c>
    </row>
    <row r="10" ht="22.5" customHeight="1" spans="1:4">
      <c r="A10" s="14" t="s">
        <v>11</v>
      </c>
      <c r="B10" s="16"/>
      <c r="C10" s="14" t="str">
        <f>"四"&amp;"、"&amp;"住房保障支出"</f>
        <v>四、住房保障支出</v>
      </c>
      <c r="D10" s="16">
        <v>268956</v>
      </c>
    </row>
    <row r="11" ht="22.5" customHeight="1" spans="1:4">
      <c r="A11" s="14" t="s">
        <v>12</v>
      </c>
      <c r="B11" s="16">
        <v>2330000</v>
      </c>
      <c r="C11" s="14"/>
      <c r="D11" s="16"/>
    </row>
    <row r="12" ht="22.5" customHeight="1" spans="1:4">
      <c r="A12" s="14" t="s">
        <v>13</v>
      </c>
      <c r="B12" s="16"/>
      <c r="C12" s="14"/>
      <c r="D12" s="16"/>
    </row>
    <row r="13" ht="22.5" customHeight="1" spans="1:4">
      <c r="A13" s="14" t="s">
        <v>14</v>
      </c>
      <c r="B13" s="16"/>
      <c r="C13" s="14"/>
      <c r="D13" s="16"/>
    </row>
    <row r="14" ht="22.5" customHeight="1" spans="1:4">
      <c r="A14" s="14" t="s">
        <v>15</v>
      </c>
      <c r="B14" s="16">
        <v>2150000</v>
      </c>
      <c r="C14" s="14"/>
      <c r="D14" s="16"/>
    </row>
    <row r="15" ht="22.5" customHeight="1" spans="1:4">
      <c r="A15" s="66" t="s">
        <v>16</v>
      </c>
      <c r="B15" s="16"/>
      <c r="C15" s="69"/>
      <c r="D15" s="16"/>
    </row>
    <row r="16" ht="22.5" customHeight="1" spans="1:4">
      <c r="A16" s="66" t="s">
        <v>17</v>
      </c>
      <c r="B16" s="16">
        <v>180000</v>
      </c>
      <c r="C16" s="69"/>
      <c r="D16" s="16"/>
    </row>
    <row r="17" ht="22.5" customHeight="1" spans="1:4">
      <c r="A17" s="66"/>
      <c r="B17" s="16"/>
      <c r="C17" s="69"/>
      <c r="D17" s="16"/>
    </row>
    <row r="18" ht="22.5" customHeight="1" spans="1:4">
      <c r="A18" s="67" t="s">
        <v>18</v>
      </c>
      <c r="B18" s="68">
        <v>7682770.06</v>
      </c>
      <c r="C18" s="69" t="s">
        <v>19</v>
      </c>
      <c r="D18" s="68">
        <v>7682770.06</v>
      </c>
    </row>
    <row r="19" ht="22.5" customHeight="1" spans="1:4">
      <c r="A19" s="76" t="s">
        <v>20</v>
      </c>
      <c r="B19" s="16"/>
      <c r="C19" s="77" t="s">
        <v>21</v>
      </c>
      <c r="D19" s="48"/>
    </row>
    <row r="20" ht="22.5" customHeight="1" spans="1:4">
      <c r="A20" s="66" t="s">
        <v>22</v>
      </c>
      <c r="B20" s="68"/>
      <c r="C20" s="66" t="s">
        <v>22</v>
      </c>
      <c r="D20" s="68"/>
    </row>
    <row r="21" ht="22.5" customHeight="1" spans="1:4">
      <c r="A21" s="66" t="s">
        <v>23</v>
      </c>
      <c r="B21" s="68"/>
      <c r="C21" s="66" t="s">
        <v>23</v>
      </c>
      <c r="D21" s="68"/>
    </row>
    <row r="22" ht="22.5" customHeight="1" spans="1:4">
      <c r="A22" s="67" t="s">
        <v>24</v>
      </c>
      <c r="B22" s="68">
        <v>7682770.06</v>
      </c>
      <c r="C22" s="69" t="s">
        <v>25</v>
      </c>
      <c r="D22" s="68">
        <v>7682770.06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selection activeCell="A3" sqref="A3:C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44" t="s">
        <v>446</v>
      </c>
    </row>
    <row r="2" ht="37.5" customHeight="1" spans="1:6">
      <c r="A2" s="3" t="s">
        <v>447</v>
      </c>
      <c r="B2" s="3"/>
      <c r="C2" s="3"/>
      <c r="D2" s="3"/>
      <c r="E2" s="3"/>
      <c r="F2" s="3"/>
    </row>
    <row r="3" ht="18.75" customHeight="1" spans="1:6">
      <c r="A3" s="28" t="str">
        <f>"单位名称："&amp;"元江哈尼族彝族傣族自治县农业农村局（本级）"</f>
        <v>单位名称：元江哈尼族彝族傣族自治县农业农村局（本级）</v>
      </c>
      <c r="B3" s="28"/>
      <c r="C3" s="28"/>
      <c r="D3" s="45"/>
      <c r="E3" s="45"/>
      <c r="F3" s="46" t="s">
        <v>28</v>
      </c>
    </row>
    <row r="4" ht="18.75" customHeight="1" spans="1:6">
      <c r="A4" s="12" t="s">
        <v>142</v>
      </c>
      <c r="B4" s="12" t="s">
        <v>58</v>
      </c>
      <c r="C4" s="12" t="s">
        <v>59</v>
      </c>
      <c r="D4" s="31" t="s">
        <v>448</v>
      </c>
      <c r="E4" s="31"/>
      <c r="F4" s="31"/>
    </row>
    <row r="5" ht="18.75" customHeight="1" spans="1:6">
      <c r="A5" s="12" t="s">
        <v>58</v>
      </c>
      <c r="B5" s="12" t="s">
        <v>58</v>
      </c>
      <c r="C5" s="12" t="s">
        <v>59</v>
      </c>
      <c r="D5" s="31" t="s">
        <v>33</v>
      </c>
      <c r="E5" s="31" t="s">
        <v>62</v>
      </c>
      <c r="F5" s="31" t="s">
        <v>63</v>
      </c>
    </row>
    <row r="6" ht="18.75" customHeight="1" spans="1:6">
      <c r="A6" s="13" t="s">
        <v>45</v>
      </c>
      <c r="B6" s="13"/>
      <c r="C6" s="13" t="s">
        <v>46</v>
      </c>
      <c r="D6" s="13" t="s">
        <v>48</v>
      </c>
      <c r="E6" s="13" t="s">
        <v>49</v>
      </c>
      <c r="F6" s="13" t="s">
        <v>50</v>
      </c>
    </row>
    <row r="7" ht="20.25" customHeight="1" spans="1:6">
      <c r="A7" s="15"/>
      <c r="B7" s="15"/>
      <c r="C7" s="15"/>
      <c r="D7" s="16"/>
      <c r="E7" s="16"/>
      <c r="F7" s="16"/>
    </row>
    <row r="8" ht="20.25" customHeight="1" spans="1:6">
      <c r="A8" s="47" t="s">
        <v>114</v>
      </c>
      <c r="B8" s="47"/>
      <c r="C8" s="47"/>
      <c r="D8" s="48"/>
      <c r="E8" s="48"/>
      <c r="F8" s="48"/>
    </row>
    <row r="9" customHeight="1" spans="1:4">
      <c r="A9" s="36" t="s">
        <v>449</v>
      </c>
      <c r="B9" s="36"/>
      <c r="C9" s="36"/>
      <c r="D9" s="36"/>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workbookViewId="0">
      <selection activeCell="B8" sqref="B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8"/>
      <c r="B1" s="38"/>
      <c r="C1" s="38"/>
      <c r="D1" s="38"/>
      <c r="E1" s="38"/>
      <c r="F1" s="38"/>
      <c r="G1" s="38"/>
      <c r="H1" s="38"/>
      <c r="I1" s="38"/>
      <c r="J1" s="38"/>
      <c r="K1" s="38"/>
      <c r="L1" s="38"/>
      <c r="M1" s="38"/>
      <c r="N1" s="38"/>
      <c r="O1" s="38"/>
      <c r="P1" s="38"/>
      <c r="Q1" s="20" t="s">
        <v>450</v>
      </c>
    </row>
    <row r="2" ht="45" customHeight="1" spans="1:17">
      <c r="A2" s="32" t="s">
        <v>451</v>
      </c>
      <c r="B2" s="32"/>
      <c r="C2" s="32"/>
      <c r="D2" s="32"/>
      <c r="E2" s="32"/>
      <c r="F2" s="32"/>
      <c r="G2" s="32"/>
      <c r="H2" s="32"/>
      <c r="I2" s="32"/>
      <c r="J2" s="32"/>
      <c r="K2" s="32"/>
      <c r="L2" s="32"/>
      <c r="M2" s="32"/>
      <c r="N2" s="42"/>
      <c r="O2" s="42"/>
      <c r="P2" s="42"/>
      <c r="Q2" s="42"/>
    </row>
    <row r="3" ht="20.25" customHeight="1" spans="1:17">
      <c r="A3" s="19" t="s">
        <v>255</v>
      </c>
      <c r="B3" s="19"/>
      <c r="C3" s="19"/>
      <c r="D3" s="19"/>
      <c r="E3" s="19"/>
      <c r="F3" s="19"/>
      <c r="G3" s="19"/>
      <c r="H3" s="19"/>
      <c r="I3" s="19"/>
      <c r="J3" s="19"/>
      <c r="K3" s="19"/>
      <c r="L3" s="19"/>
      <c r="M3" s="19"/>
      <c r="N3" s="19"/>
      <c r="O3" s="19"/>
      <c r="P3" s="19"/>
      <c r="Q3" s="20" t="s">
        <v>28</v>
      </c>
    </row>
    <row r="4" ht="20.25" customHeight="1" spans="1:17">
      <c r="A4" s="22" t="s">
        <v>452</v>
      </c>
      <c r="B4" s="22" t="s">
        <v>453</v>
      </c>
      <c r="C4" s="22" t="s">
        <v>454</v>
      </c>
      <c r="D4" s="22" t="s">
        <v>455</v>
      </c>
      <c r="E4" s="22" t="s">
        <v>456</v>
      </c>
      <c r="F4" s="22" t="s">
        <v>457</v>
      </c>
      <c r="G4" s="22" t="s">
        <v>149</v>
      </c>
      <c r="H4" s="22"/>
      <c r="I4" s="22"/>
      <c r="J4" s="22"/>
      <c r="K4" s="22"/>
      <c r="L4" s="22"/>
      <c r="M4" s="22"/>
      <c r="N4" s="22"/>
      <c r="O4" s="22"/>
      <c r="P4" s="22"/>
      <c r="Q4" s="22"/>
    </row>
    <row r="5" ht="20.25" customHeight="1" spans="1:17">
      <c r="A5" s="22" t="s">
        <v>458</v>
      </c>
      <c r="B5" s="22" t="s">
        <v>453</v>
      </c>
      <c r="C5" s="22" t="s">
        <v>454</v>
      </c>
      <c r="D5" s="22" t="s">
        <v>455</v>
      </c>
      <c r="E5" s="22" t="s">
        <v>456</v>
      </c>
      <c r="F5" s="22" t="s">
        <v>457</v>
      </c>
      <c r="G5" s="22" t="s">
        <v>31</v>
      </c>
      <c r="H5" s="22" t="s">
        <v>34</v>
      </c>
      <c r="I5" s="22" t="s">
        <v>459</v>
      </c>
      <c r="J5" s="22" t="s">
        <v>460</v>
      </c>
      <c r="K5" s="22" t="s">
        <v>37</v>
      </c>
      <c r="L5" s="22" t="s">
        <v>461</v>
      </c>
      <c r="M5" s="22" t="s">
        <v>61</v>
      </c>
      <c r="N5" s="22"/>
      <c r="O5" s="22"/>
      <c r="P5" s="22"/>
      <c r="Q5" s="22"/>
    </row>
    <row r="6" ht="32.4" customHeight="1" spans="1:17">
      <c r="A6" s="22"/>
      <c r="B6" s="22"/>
      <c r="C6" s="22"/>
      <c r="D6" s="22"/>
      <c r="E6" s="22"/>
      <c r="F6" s="22"/>
      <c r="G6" s="22"/>
      <c r="H6" s="22" t="s">
        <v>33</v>
      </c>
      <c r="I6" s="22"/>
      <c r="J6" s="22"/>
      <c r="K6" s="22"/>
      <c r="L6" s="22" t="s">
        <v>33</v>
      </c>
      <c r="M6" s="22" t="s">
        <v>40</v>
      </c>
      <c r="N6" s="22" t="s">
        <v>41</v>
      </c>
      <c r="O6" s="43" t="s">
        <v>42</v>
      </c>
      <c r="P6" s="43" t="s">
        <v>43</v>
      </c>
      <c r="Q6" s="43" t="s">
        <v>44</v>
      </c>
    </row>
    <row r="7" ht="20.25" customHeight="1" spans="1:17">
      <c r="A7" s="34">
        <v>1</v>
      </c>
      <c r="B7" s="34">
        <v>2</v>
      </c>
      <c r="C7" s="34">
        <v>3</v>
      </c>
      <c r="D7" s="34">
        <v>4</v>
      </c>
      <c r="E7" s="34">
        <v>5</v>
      </c>
      <c r="F7" s="34">
        <v>6</v>
      </c>
      <c r="G7" s="34">
        <v>7</v>
      </c>
      <c r="H7" s="34">
        <v>8</v>
      </c>
      <c r="I7" s="34">
        <v>9</v>
      </c>
      <c r="J7" s="34">
        <v>10</v>
      </c>
      <c r="K7" s="34">
        <v>11</v>
      </c>
      <c r="L7" s="34">
        <v>12</v>
      </c>
      <c r="M7" s="34">
        <v>13</v>
      </c>
      <c r="N7" s="34">
        <v>14</v>
      </c>
      <c r="O7" s="34">
        <v>15</v>
      </c>
      <c r="P7" s="34">
        <v>16</v>
      </c>
      <c r="Q7" s="34">
        <v>17</v>
      </c>
    </row>
    <row r="8" ht="20.25" customHeight="1" spans="1:17">
      <c r="A8" s="39" t="s">
        <v>172</v>
      </c>
      <c r="B8" s="23"/>
      <c r="C8" s="23"/>
      <c r="D8" s="40"/>
      <c r="E8" s="40"/>
      <c r="F8" s="40"/>
      <c r="G8" s="40">
        <v>29000</v>
      </c>
      <c r="H8" s="40">
        <v>29000</v>
      </c>
      <c r="I8" s="40"/>
      <c r="J8" s="35"/>
      <c r="K8" s="35"/>
      <c r="L8" s="40"/>
      <c r="M8" s="40"/>
      <c r="N8" s="40"/>
      <c r="O8" s="40"/>
      <c r="P8" s="40"/>
      <c r="Q8" s="40"/>
    </row>
    <row r="9" ht="20.25" customHeight="1" spans="1:17">
      <c r="A9" s="23"/>
      <c r="B9" s="23" t="s">
        <v>462</v>
      </c>
      <c r="C9" s="23" t="str">
        <f>"C23120302"&amp;"  "&amp;"车辆加油、添加燃料服务"</f>
        <v>C23120302  车辆加油、添加燃料服务</v>
      </c>
      <c r="D9" s="41" t="s">
        <v>387</v>
      </c>
      <c r="E9" s="24">
        <v>2</v>
      </c>
      <c r="F9" s="40"/>
      <c r="G9" s="40">
        <v>15000</v>
      </c>
      <c r="H9" s="35">
        <v>15000</v>
      </c>
      <c r="I9" s="35"/>
      <c r="J9" s="35"/>
      <c r="K9" s="35"/>
      <c r="L9" s="40"/>
      <c r="M9" s="40"/>
      <c r="N9" s="40"/>
      <c r="O9" s="40"/>
      <c r="P9" s="40"/>
      <c r="Q9" s="40"/>
    </row>
    <row r="10" ht="20.25" customHeight="1" spans="1:17">
      <c r="A10" s="23"/>
      <c r="B10" s="23" t="s">
        <v>463</v>
      </c>
      <c r="C10" s="23" t="str">
        <f>"C1804010201"&amp;"  "&amp;"机动车保险服务"</f>
        <v>C1804010201  机动车保险服务</v>
      </c>
      <c r="D10" s="41" t="s">
        <v>464</v>
      </c>
      <c r="E10" s="24">
        <v>1</v>
      </c>
      <c r="F10" s="40"/>
      <c r="G10" s="40">
        <v>5000</v>
      </c>
      <c r="H10" s="35">
        <v>5000</v>
      </c>
      <c r="I10" s="35"/>
      <c r="J10" s="35"/>
      <c r="K10" s="35"/>
      <c r="L10" s="40"/>
      <c r="M10" s="40"/>
      <c r="N10" s="40"/>
      <c r="O10" s="40"/>
      <c r="P10" s="40"/>
      <c r="Q10" s="40"/>
    </row>
    <row r="11" ht="20.25" customHeight="1" spans="1:17">
      <c r="A11" s="23"/>
      <c r="B11" s="23" t="s">
        <v>465</v>
      </c>
      <c r="C11" s="23" t="str">
        <f>"C23120301"&amp;"  "&amp;"车辆维修和保养服务"</f>
        <v>C23120301  车辆维修和保养服务</v>
      </c>
      <c r="D11" s="41" t="s">
        <v>387</v>
      </c>
      <c r="E11" s="24">
        <v>5</v>
      </c>
      <c r="F11" s="40"/>
      <c r="G11" s="40">
        <v>9000</v>
      </c>
      <c r="H11" s="35">
        <v>9000</v>
      </c>
      <c r="I11" s="35"/>
      <c r="J11" s="35"/>
      <c r="K11" s="35"/>
      <c r="L11" s="40"/>
      <c r="M11" s="40"/>
      <c r="N11" s="40"/>
      <c r="O11" s="40"/>
      <c r="P11" s="40"/>
      <c r="Q11" s="40"/>
    </row>
    <row r="12" ht="20.25" customHeight="1" spans="1:17">
      <c r="A12" s="39" t="s">
        <v>160</v>
      </c>
      <c r="B12" s="23"/>
      <c r="C12" s="23"/>
      <c r="D12" s="23"/>
      <c r="E12" s="23"/>
      <c r="F12" s="40">
        <v>32000</v>
      </c>
      <c r="G12" s="40">
        <v>32000</v>
      </c>
      <c r="H12" s="40">
        <v>32000</v>
      </c>
      <c r="I12" s="40"/>
      <c r="J12" s="35"/>
      <c r="K12" s="35"/>
      <c r="L12" s="40"/>
      <c r="M12" s="40"/>
      <c r="N12" s="40"/>
      <c r="O12" s="40"/>
      <c r="P12" s="40"/>
      <c r="Q12" s="40"/>
    </row>
    <row r="13" ht="20.25" customHeight="1" spans="1:17">
      <c r="A13" s="23"/>
      <c r="B13" s="23" t="s">
        <v>466</v>
      </c>
      <c r="C13" s="23" t="str">
        <f>"A05040101"&amp;"  "&amp;"复印纸"</f>
        <v>A05040101  复印纸</v>
      </c>
      <c r="D13" s="41" t="s">
        <v>467</v>
      </c>
      <c r="E13" s="24">
        <v>50</v>
      </c>
      <c r="F13" s="40">
        <v>8000</v>
      </c>
      <c r="G13" s="40">
        <v>8000</v>
      </c>
      <c r="H13" s="35">
        <v>8000</v>
      </c>
      <c r="I13" s="35"/>
      <c r="J13" s="35"/>
      <c r="K13" s="35"/>
      <c r="L13" s="40"/>
      <c r="M13" s="40"/>
      <c r="N13" s="40"/>
      <c r="O13" s="40"/>
      <c r="P13" s="40"/>
      <c r="Q13" s="40"/>
    </row>
    <row r="14" ht="20.25" customHeight="1" spans="1:17">
      <c r="A14" s="23"/>
      <c r="B14" s="23" t="s">
        <v>468</v>
      </c>
      <c r="C14" s="23" t="str">
        <f>"A02061804"&amp;"  "&amp;"空调机"</f>
        <v>A02061804  空调机</v>
      </c>
      <c r="D14" s="41" t="s">
        <v>469</v>
      </c>
      <c r="E14" s="24">
        <v>3</v>
      </c>
      <c r="F14" s="40">
        <v>18000</v>
      </c>
      <c r="G14" s="40">
        <v>18000</v>
      </c>
      <c r="H14" s="35">
        <v>18000</v>
      </c>
      <c r="I14" s="35"/>
      <c r="J14" s="35"/>
      <c r="K14" s="35"/>
      <c r="L14" s="40"/>
      <c r="M14" s="40"/>
      <c r="N14" s="40"/>
      <c r="O14" s="40"/>
      <c r="P14" s="40"/>
      <c r="Q14" s="40"/>
    </row>
    <row r="15" ht="20.25" customHeight="1" spans="1:17">
      <c r="A15" s="23"/>
      <c r="B15" s="23" t="s">
        <v>470</v>
      </c>
      <c r="C15" s="23" t="str">
        <f>"A02020600"&amp;"  "&amp;"执法记录仪"</f>
        <v>A02020600  执法记录仪</v>
      </c>
      <c r="D15" s="41" t="s">
        <v>469</v>
      </c>
      <c r="E15" s="24">
        <v>2</v>
      </c>
      <c r="F15" s="40">
        <v>6000</v>
      </c>
      <c r="G15" s="40">
        <v>6000</v>
      </c>
      <c r="H15" s="35">
        <v>6000</v>
      </c>
      <c r="I15" s="35"/>
      <c r="J15" s="35"/>
      <c r="K15" s="35"/>
      <c r="L15" s="40"/>
      <c r="M15" s="40"/>
      <c r="N15" s="40"/>
      <c r="O15" s="40"/>
      <c r="P15" s="40"/>
      <c r="Q15" s="40"/>
    </row>
    <row r="16" ht="20.25" customHeight="1" spans="1:17">
      <c r="A16" s="24" t="s">
        <v>31</v>
      </c>
      <c r="B16" s="24"/>
      <c r="C16" s="24"/>
      <c r="D16" s="41"/>
      <c r="E16" s="41"/>
      <c r="F16" s="40">
        <v>32000</v>
      </c>
      <c r="G16" s="40">
        <v>61000</v>
      </c>
      <c r="H16" s="40">
        <v>61000</v>
      </c>
      <c r="I16" s="40"/>
      <c r="J16" s="40"/>
      <c r="K16" s="40"/>
      <c r="L16" s="40"/>
      <c r="M16" s="40"/>
      <c r="N16" s="40"/>
      <c r="O16" s="40"/>
      <c r="P16" s="40"/>
      <c r="Q16" s="40"/>
    </row>
  </sheetData>
  <mergeCells count="17">
    <mergeCell ref="A1:M1"/>
    <mergeCell ref="A2:Q2"/>
    <mergeCell ref="A3:M3"/>
    <mergeCell ref="G4:Q4"/>
    <mergeCell ref="L5:Q5"/>
    <mergeCell ref="A16:E16"/>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selection activeCell="A3" sqref="A3:H3"/>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0"/>
      <c r="B1" s="20"/>
      <c r="C1" s="20"/>
      <c r="D1" s="20"/>
      <c r="E1" s="20"/>
      <c r="F1" s="20"/>
      <c r="G1" s="20"/>
      <c r="H1" s="20"/>
      <c r="I1" s="20"/>
      <c r="J1" s="20"/>
      <c r="K1" s="20"/>
      <c r="L1" s="20"/>
      <c r="M1" s="20"/>
      <c r="N1" s="20" t="s">
        <v>471</v>
      </c>
    </row>
    <row r="2" ht="45" customHeight="1" spans="1:14">
      <c r="A2" s="32" t="s">
        <v>472</v>
      </c>
      <c r="B2" s="32"/>
      <c r="C2" s="32"/>
      <c r="D2" s="32"/>
      <c r="E2" s="32"/>
      <c r="F2" s="32"/>
      <c r="G2" s="32"/>
      <c r="H2" s="32"/>
      <c r="I2" s="32"/>
      <c r="J2" s="32"/>
      <c r="K2" s="32"/>
      <c r="L2" s="32"/>
      <c r="M2" s="32"/>
      <c r="N2" s="32"/>
    </row>
    <row r="3" ht="20.25" customHeight="1" spans="1:14">
      <c r="A3" s="19" t="s">
        <v>255</v>
      </c>
      <c r="B3" s="19"/>
      <c r="C3" s="19"/>
      <c r="D3" s="19"/>
      <c r="E3" s="19"/>
      <c r="F3" s="19"/>
      <c r="G3" s="19"/>
      <c r="H3" s="19"/>
      <c r="I3" s="20"/>
      <c r="J3" s="20"/>
      <c r="K3" s="20"/>
      <c r="L3" s="20"/>
      <c r="M3" s="20"/>
      <c r="N3" s="20" t="s">
        <v>28</v>
      </c>
    </row>
    <row r="4" ht="27.15" customHeight="1" spans="1:14">
      <c r="A4" s="33" t="s">
        <v>452</v>
      </c>
      <c r="B4" s="33" t="s">
        <v>473</v>
      </c>
      <c r="C4" s="33" t="s">
        <v>474</v>
      </c>
      <c r="D4" s="33" t="s">
        <v>149</v>
      </c>
      <c r="E4" s="33"/>
      <c r="F4" s="33"/>
      <c r="G4" s="33"/>
      <c r="H4" s="33"/>
      <c r="I4" s="33"/>
      <c r="J4" s="33"/>
      <c r="K4" s="33"/>
      <c r="L4" s="33"/>
      <c r="M4" s="33"/>
      <c r="N4" s="33"/>
    </row>
    <row r="5" ht="23.4" customHeight="1" spans="1:14">
      <c r="A5" s="33" t="s">
        <v>458</v>
      </c>
      <c r="B5" s="33"/>
      <c r="C5" s="33" t="s">
        <v>475</v>
      </c>
      <c r="D5" s="33" t="s">
        <v>31</v>
      </c>
      <c r="E5" s="33" t="s">
        <v>34</v>
      </c>
      <c r="F5" s="33" t="s">
        <v>459</v>
      </c>
      <c r="G5" s="33" t="s">
        <v>460</v>
      </c>
      <c r="H5" s="33" t="s">
        <v>37</v>
      </c>
      <c r="I5" s="33" t="s">
        <v>461</v>
      </c>
      <c r="J5" s="33"/>
      <c r="K5" s="33"/>
      <c r="L5" s="33"/>
      <c r="M5" s="33"/>
      <c r="N5" s="33"/>
    </row>
    <row r="6" ht="28.65" customHeight="1" spans="1:14">
      <c r="A6" s="33"/>
      <c r="B6" s="33"/>
      <c r="C6" s="33"/>
      <c r="D6" s="33"/>
      <c r="E6" s="33" t="s">
        <v>33</v>
      </c>
      <c r="F6" s="33"/>
      <c r="G6" s="33"/>
      <c r="H6" s="33"/>
      <c r="I6" s="33" t="s">
        <v>33</v>
      </c>
      <c r="J6" s="33" t="s">
        <v>40</v>
      </c>
      <c r="K6" s="33" t="s">
        <v>41</v>
      </c>
      <c r="L6" s="37" t="s">
        <v>42</v>
      </c>
      <c r="M6" s="37" t="s">
        <v>43</v>
      </c>
      <c r="N6" s="37" t="s">
        <v>44</v>
      </c>
    </row>
    <row r="7" ht="20.25" customHeight="1" spans="1:14">
      <c r="A7" s="34">
        <v>1</v>
      </c>
      <c r="B7" s="34">
        <v>2</v>
      </c>
      <c r="C7" s="34">
        <v>3</v>
      </c>
      <c r="D7" s="34">
        <v>4</v>
      </c>
      <c r="E7" s="34">
        <v>5</v>
      </c>
      <c r="F7" s="34">
        <v>6</v>
      </c>
      <c r="G7" s="34">
        <v>7</v>
      </c>
      <c r="H7" s="34">
        <v>8</v>
      </c>
      <c r="I7" s="34">
        <v>9</v>
      </c>
      <c r="J7" s="34">
        <v>10</v>
      </c>
      <c r="K7" s="34">
        <v>11</v>
      </c>
      <c r="L7" s="34">
        <v>12</v>
      </c>
      <c r="M7" s="34">
        <v>13</v>
      </c>
      <c r="N7" s="34">
        <v>14</v>
      </c>
    </row>
    <row r="8" ht="20.25" customHeight="1" spans="1:14">
      <c r="A8" s="23"/>
      <c r="B8" s="23"/>
      <c r="C8" s="23"/>
      <c r="D8" s="35"/>
      <c r="E8" s="35"/>
      <c r="F8" s="35"/>
      <c r="G8" s="35"/>
      <c r="H8" s="35"/>
      <c r="I8" s="35"/>
      <c r="J8" s="35"/>
      <c r="K8" s="35"/>
      <c r="L8" s="35"/>
      <c r="M8" s="35"/>
      <c r="N8" s="35"/>
    </row>
    <row r="9" ht="20.25" customHeight="1" spans="1:14">
      <c r="A9" s="23"/>
      <c r="B9" s="23"/>
      <c r="C9" s="23"/>
      <c r="D9" s="35"/>
      <c r="E9" s="35"/>
      <c r="F9" s="35"/>
      <c r="G9" s="35"/>
      <c r="H9" s="35"/>
      <c r="I9" s="35"/>
      <c r="J9" s="35"/>
      <c r="K9" s="35"/>
      <c r="L9" s="35"/>
      <c r="M9" s="35"/>
      <c r="N9" s="35"/>
    </row>
    <row r="10" ht="20.25" customHeight="1" spans="1:14">
      <c r="A10" s="24" t="s">
        <v>31</v>
      </c>
      <c r="B10" s="24"/>
      <c r="C10" s="24"/>
      <c r="D10" s="35"/>
      <c r="E10" s="35"/>
      <c r="F10" s="35"/>
      <c r="G10" s="35"/>
      <c r="H10" s="35"/>
      <c r="I10" s="35"/>
      <c r="J10" s="35"/>
      <c r="K10" s="35"/>
      <c r="L10" s="35"/>
      <c r="M10" s="35"/>
      <c r="N10" s="35"/>
    </row>
    <row r="11" customHeight="1" spans="1:3">
      <c r="A11" s="36" t="s">
        <v>476</v>
      </c>
      <c r="B11" s="36"/>
      <c r="C11" s="36"/>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selection activeCell="A3" sqref="A3:C3"/>
    </sheetView>
  </sheetViews>
  <sheetFormatPr defaultColWidth="8.85" defaultRowHeight="15" customHeight="1"/>
  <cols>
    <col min="1" max="1" width="37.1416666666667" customWidth="1"/>
    <col min="2" max="14" width="17.1416666666667" customWidth="1"/>
  </cols>
  <sheetData>
    <row r="1" ht="24.15" customHeight="1" spans="1:14">
      <c r="A1" s="19"/>
      <c r="B1" s="19"/>
      <c r="C1" s="19"/>
      <c r="D1" s="19"/>
      <c r="E1" s="19"/>
      <c r="F1" s="19"/>
      <c r="G1" s="19"/>
      <c r="H1" s="19"/>
      <c r="I1" s="19"/>
      <c r="J1" s="19"/>
      <c r="K1" s="19"/>
      <c r="L1" s="19"/>
      <c r="M1" s="19"/>
      <c r="N1" s="20" t="s">
        <v>477</v>
      </c>
    </row>
    <row r="2" ht="45.15" customHeight="1" spans="1:14">
      <c r="A2" s="26" t="s">
        <v>478</v>
      </c>
      <c r="B2" s="26"/>
      <c r="C2" s="26"/>
      <c r="D2" s="26"/>
      <c r="E2" s="26"/>
      <c r="F2" s="26"/>
      <c r="G2" s="26"/>
      <c r="H2" s="26"/>
      <c r="I2" s="26"/>
      <c r="J2" s="26"/>
      <c r="K2" s="26"/>
      <c r="L2" s="26"/>
      <c r="M2" s="26"/>
      <c r="N2" s="26"/>
    </row>
    <row r="3" ht="18.75" customHeight="1" spans="1:14">
      <c r="A3" s="28" t="str">
        <f>"单位名称："&amp;"元江哈尼族彝族傣族自治县农业农村局（本级）"</f>
        <v>单位名称：元江哈尼族彝族傣族自治县农业农村局（本级）</v>
      </c>
      <c r="B3" s="28"/>
      <c r="C3" s="28"/>
      <c r="D3" s="19"/>
      <c r="E3" s="19"/>
      <c r="F3" s="19"/>
      <c r="G3" s="19"/>
      <c r="H3" s="19"/>
      <c r="I3" s="19"/>
      <c r="J3" s="19"/>
      <c r="K3" s="19"/>
      <c r="L3" s="19"/>
      <c r="M3" s="19"/>
      <c r="N3" s="20" t="s">
        <v>28</v>
      </c>
    </row>
    <row r="4" ht="22.5" customHeight="1" spans="1:14">
      <c r="A4" s="30" t="s">
        <v>479</v>
      </c>
      <c r="B4" s="30" t="s">
        <v>149</v>
      </c>
      <c r="C4" s="30"/>
      <c r="D4" s="30"/>
      <c r="E4" s="30" t="s">
        <v>480</v>
      </c>
      <c r="F4" s="30"/>
      <c r="G4" s="30"/>
      <c r="H4" s="30"/>
      <c r="I4" s="30"/>
      <c r="J4" s="30"/>
      <c r="K4" s="30"/>
      <c r="L4" s="30"/>
      <c r="M4" s="30"/>
      <c r="N4" s="30"/>
    </row>
    <row r="5" ht="22.5" customHeight="1" spans="1:14">
      <c r="A5" s="30"/>
      <c r="B5" s="30" t="s">
        <v>31</v>
      </c>
      <c r="C5" s="30" t="s">
        <v>34</v>
      </c>
      <c r="D5" s="30" t="s">
        <v>459</v>
      </c>
      <c r="E5" s="31" t="s">
        <v>481</v>
      </c>
      <c r="F5" s="31" t="s">
        <v>482</v>
      </c>
      <c r="G5" s="31" t="s">
        <v>483</v>
      </c>
      <c r="H5" s="31" t="s">
        <v>484</v>
      </c>
      <c r="I5" s="31" t="s">
        <v>485</v>
      </c>
      <c r="J5" s="31" t="s">
        <v>486</v>
      </c>
      <c r="K5" s="31" t="s">
        <v>487</v>
      </c>
      <c r="L5" s="31" t="s">
        <v>488</v>
      </c>
      <c r="M5" s="31" t="s">
        <v>489</v>
      </c>
      <c r="N5" s="31" t="s">
        <v>490</v>
      </c>
    </row>
    <row r="6" ht="18.75" customHeight="1" spans="1:14">
      <c r="A6" s="30" t="s">
        <v>45</v>
      </c>
      <c r="B6" s="30" t="s">
        <v>46</v>
      </c>
      <c r="C6" s="30" t="s">
        <v>47</v>
      </c>
      <c r="D6" s="30" t="s">
        <v>48</v>
      </c>
      <c r="E6" s="30" t="s">
        <v>49</v>
      </c>
      <c r="F6" s="30" t="s">
        <v>50</v>
      </c>
      <c r="G6" s="30" t="s">
        <v>51</v>
      </c>
      <c r="H6" s="30" t="s">
        <v>52</v>
      </c>
      <c r="I6" s="30" t="s">
        <v>53</v>
      </c>
      <c r="J6" s="30" t="s">
        <v>69</v>
      </c>
      <c r="K6" s="30" t="s">
        <v>491</v>
      </c>
      <c r="L6" s="30" t="s">
        <v>492</v>
      </c>
      <c r="M6" s="30" t="s">
        <v>493</v>
      </c>
      <c r="N6" s="30" t="s">
        <v>494</v>
      </c>
    </row>
    <row r="7" ht="18.75" customHeight="1" spans="1:14">
      <c r="A7" s="23"/>
      <c r="B7" s="23"/>
      <c r="C7" s="23"/>
      <c r="D7" s="23"/>
      <c r="E7" s="23"/>
      <c r="F7" s="23"/>
      <c r="G7" s="23"/>
      <c r="H7" s="23"/>
      <c r="I7" s="23"/>
      <c r="J7" s="23"/>
      <c r="K7" s="23"/>
      <c r="L7" s="23"/>
      <c r="M7" s="23"/>
      <c r="N7" s="23"/>
    </row>
    <row r="8" ht="18.75" customHeight="1" spans="1:14">
      <c r="A8" s="24" t="s">
        <v>31</v>
      </c>
      <c r="B8" s="23"/>
      <c r="C8" s="23"/>
      <c r="D8" s="23"/>
      <c r="E8" s="23"/>
      <c r="F8" s="23"/>
      <c r="G8" s="23"/>
      <c r="H8" s="23"/>
      <c r="I8" s="23"/>
      <c r="J8" s="23"/>
      <c r="K8" s="23"/>
      <c r="L8" s="23"/>
      <c r="M8" s="23"/>
      <c r="N8" s="23"/>
    </row>
    <row r="9" customHeight="1" spans="1:7">
      <c r="A9" s="25" t="s">
        <v>495</v>
      </c>
      <c r="B9" s="25"/>
      <c r="C9" s="25"/>
      <c r="D9" s="25"/>
      <c r="E9" s="25"/>
      <c r="F9" s="25"/>
      <c r="G9" s="25"/>
    </row>
    <row r="10" customHeight="1" spans="1:7">
      <c r="A10" s="25"/>
      <c r="B10" s="25"/>
      <c r="C10" s="25"/>
      <c r="D10" s="25"/>
      <c r="E10" s="25"/>
      <c r="F10" s="25"/>
      <c r="G10" s="25"/>
    </row>
  </sheetData>
  <mergeCells count="6">
    <mergeCell ref="A2:N2"/>
    <mergeCell ref="A3:C3"/>
    <mergeCell ref="B4:D4"/>
    <mergeCell ref="E4:N4"/>
    <mergeCell ref="A4:A5"/>
    <mergeCell ref="A9:G10"/>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selection activeCell="A3" sqref="A3:C3"/>
    </sheetView>
  </sheetViews>
  <sheetFormatPr defaultColWidth="8.85" defaultRowHeight="15" customHeight="1"/>
  <cols>
    <col min="1" max="10" width="28.575" customWidth="1"/>
  </cols>
  <sheetData>
    <row r="1" ht="18.75" customHeight="1" spans="1:10">
      <c r="A1" s="19"/>
      <c r="B1" s="19"/>
      <c r="C1" s="19"/>
      <c r="D1" s="19"/>
      <c r="E1" s="19"/>
      <c r="F1" s="19"/>
      <c r="G1" s="19"/>
      <c r="H1" s="19"/>
      <c r="I1" s="19"/>
      <c r="J1" s="20" t="s">
        <v>496</v>
      </c>
    </row>
    <row r="2" ht="52.05" customHeight="1" spans="1:10">
      <c r="A2" s="26" t="s">
        <v>497</v>
      </c>
      <c r="B2" s="27"/>
      <c r="C2" s="27"/>
      <c r="D2" s="27"/>
      <c r="E2" s="27"/>
      <c r="F2" s="27"/>
      <c r="G2" s="27"/>
      <c r="H2" s="27"/>
      <c r="I2" s="27"/>
      <c r="J2" s="27"/>
    </row>
    <row r="3" ht="21.3" customHeight="1" spans="1:10">
      <c r="A3" s="28" t="str">
        <f>"单位名称："&amp;"元江哈尼族彝族傣族自治县农业农村局（本级）"</f>
        <v>单位名称：元江哈尼族彝族傣族自治县农业农村局（本级）</v>
      </c>
      <c r="B3" s="28"/>
      <c r="C3" s="28"/>
      <c r="D3" s="29"/>
      <c r="E3" s="29"/>
      <c r="F3" s="29"/>
      <c r="G3" s="29"/>
      <c r="H3" s="29"/>
      <c r="I3" s="29"/>
      <c r="J3" s="29"/>
    </row>
    <row r="4" ht="27.15" customHeight="1" spans="1:10">
      <c r="A4" s="22" t="s">
        <v>256</v>
      </c>
      <c r="B4" s="22" t="s">
        <v>257</v>
      </c>
      <c r="C4" s="22" t="s">
        <v>258</v>
      </c>
      <c r="D4" s="22" t="s">
        <v>259</v>
      </c>
      <c r="E4" s="22" t="s">
        <v>260</v>
      </c>
      <c r="F4" s="22" t="s">
        <v>261</v>
      </c>
      <c r="G4" s="22" t="s">
        <v>262</v>
      </c>
      <c r="H4" s="22" t="s">
        <v>263</v>
      </c>
      <c r="I4" s="22" t="s">
        <v>264</v>
      </c>
      <c r="J4" s="22" t="s">
        <v>265</v>
      </c>
    </row>
    <row r="5" ht="18.75" customHeight="1" spans="1:10">
      <c r="A5" s="22" t="s">
        <v>45</v>
      </c>
      <c r="B5" s="22" t="s">
        <v>46</v>
      </c>
      <c r="C5" s="22" t="s">
        <v>47</v>
      </c>
      <c r="D5" s="22" t="s">
        <v>48</v>
      </c>
      <c r="E5" s="22" t="s">
        <v>49</v>
      </c>
      <c r="F5" s="22" t="s">
        <v>50</v>
      </c>
      <c r="G5" s="22" t="s">
        <v>51</v>
      </c>
      <c r="H5" s="22" t="s">
        <v>52</v>
      </c>
      <c r="I5" s="22" t="s">
        <v>53</v>
      </c>
      <c r="J5" s="22" t="s">
        <v>69</v>
      </c>
    </row>
    <row r="6" ht="18.75" customHeight="1" spans="1:10">
      <c r="A6" s="23"/>
      <c r="B6" s="23"/>
      <c r="C6" s="23"/>
      <c r="D6" s="23"/>
      <c r="E6" s="23"/>
      <c r="F6" s="23"/>
      <c r="G6" s="23"/>
      <c r="H6" s="23"/>
      <c r="I6" s="23"/>
      <c r="J6" s="23"/>
    </row>
    <row r="7" ht="18.75" customHeight="1" spans="1:10">
      <c r="A7" s="23"/>
      <c r="B7" s="23"/>
      <c r="C7" s="23"/>
      <c r="D7" s="23"/>
      <c r="E7" s="23"/>
      <c r="F7" s="23"/>
      <c r="G7" s="23"/>
      <c r="H7" s="23"/>
      <c r="I7" s="23"/>
      <c r="J7" s="23"/>
    </row>
    <row r="8" customHeight="1" spans="1:3">
      <c r="A8" s="25" t="s">
        <v>498</v>
      </c>
      <c r="B8" s="25"/>
      <c r="C8" s="25"/>
    </row>
    <row r="9" customHeight="1" spans="1:3">
      <c r="A9" s="25"/>
      <c r="B9" s="25"/>
      <c r="C9" s="25"/>
    </row>
  </sheetData>
  <mergeCells count="3">
    <mergeCell ref="A2:J2"/>
    <mergeCell ref="A3:C3"/>
    <mergeCell ref="A8:C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selection activeCell="A3" sqref="A3:C3"/>
    </sheetView>
  </sheetViews>
  <sheetFormatPr defaultColWidth="8.85" defaultRowHeight="15" customHeight="1" outlineLevelCol="7"/>
  <cols>
    <col min="1" max="8" width="28.575" customWidth="1"/>
  </cols>
  <sheetData>
    <row r="1" ht="18.75" customHeight="1" spans="1:8">
      <c r="A1" s="19"/>
      <c r="B1" s="19"/>
      <c r="C1" s="19"/>
      <c r="D1" s="19"/>
      <c r="E1" s="19"/>
      <c r="F1" s="19"/>
      <c r="G1" s="19"/>
      <c r="H1" s="20" t="s">
        <v>499</v>
      </c>
    </row>
    <row r="2" ht="41.4" customHeight="1" spans="1:8">
      <c r="A2" s="21" t="s">
        <v>500</v>
      </c>
      <c r="B2" s="21"/>
      <c r="C2" s="21"/>
      <c r="D2" s="21"/>
      <c r="E2" s="21"/>
      <c r="F2" s="21"/>
      <c r="G2" s="21"/>
      <c r="H2" s="21"/>
    </row>
    <row r="3" ht="18.75" customHeight="1" spans="1:8">
      <c r="A3" s="19" t="str">
        <f>"单位名称："&amp;"元江哈尼族彝族傣族自治县农业农村局（本级）"</f>
        <v>单位名称：元江哈尼族彝族傣族自治县农业农村局（本级）</v>
      </c>
      <c r="B3" s="19"/>
      <c r="C3" s="19"/>
      <c r="D3" s="19"/>
      <c r="E3" s="19"/>
      <c r="F3" s="19"/>
      <c r="G3" s="19"/>
      <c r="H3" s="19"/>
    </row>
    <row r="4" ht="18.75" customHeight="1" spans="1:8">
      <c r="A4" s="22" t="s">
        <v>142</v>
      </c>
      <c r="B4" s="22" t="s">
        <v>501</v>
      </c>
      <c r="C4" s="22" t="s">
        <v>502</v>
      </c>
      <c r="D4" s="22" t="s">
        <v>503</v>
      </c>
      <c r="E4" s="22" t="s">
        <v>455</v>
      </c>
      <c r="F4" s="22" t="s">
        <v>504</v>
      </c>
      <c r="G4" s="22"/>
      <c r="H4" s="22"/>
    </row>
    <row r="5" ht="18.75" customHeight="1" spans="1:8">
      <c r="A5" s="22"/>
      <c r="B5" s="22"/>
      <c r="C5" s="22"/>
      <c r="D5" s="22"/>
      <c r="E5" s="22"/>
      <c r="F5" s="22" t="s">
        <v>456</v>
      </c>
      <c r="G5" s="22" t="s">
        <v>505</v>
      </c>
      <c r="H5" s="22" t="s">
        <v>506</v>
      </c>
    </row>
    <row r="6" ht="18.75" customHeight="1" spans="1:8">
      <c r="A6" s="22" t="s">
        <v>45</v>
      </c>
      <c r="B6" s="22" t="s">
        <v>46</v>
      </c>
      <c r="C6" s="22" t="s">
        <v>47</v>
      </c>
      <c r="D6" s="22" t="s">
        <v>48</v>
      </c>
      <c r="E6" s="22" t="s">
        <v>49</v>
      </c>
      <c r="F6" s="22" t="s">
        <v>50</v>
      </c>
      <c r="G6" s="22" t="s">
        <v>51</v>
      </c>
      <c r="H6" s="22" t="s">
        <v>52</v>
      </c>
    </row>
    <row r="7" ht="18.75" customHeight="1" spans="1:8">
      <c r="A7" s="23"/>
      <c r="B7" s="23"/>
      <c r="C7" s="23"/>
      <c r="D7" s="23"/>
      <c r="E7" s="24"/>
      <c r="F7" s="24"/>
      <c r="G7" s="16"/>
      <c r="H7" s="16"/>
    </row>
    <row r="8" customHeight="1" spans="1:3">
      <c r="A8" s="25" t="s">
        <v>507</v>
      </c>
      <c r="B8" s="25"/>
      <c r="C8" s="25"/>
    </row>
    <row r="9" customHeight="1" spans="1:3">
      <c r="A9" s="25"/>
      <c r="B9" s="25"/>
      <c r="C9" s="25"/>
    </row>
  </sheetData>
  <mergeCells count="9">
    <mergeCell ref="A2:H2"/>
    <mergeCell ref="A3:C3"/>
    <mergeCell ref="F4:H4"/>
    <mergeCell ref="A4:A5"/>
    <mergeCell ref="B4:B5"/>
    <mergeCell ref="C4:C5"/>
    <mergeCell ref="D4:D5"/>
    <mergeCell ref="E4:E5"/>
    <mergeCell ref="A8:C9"/>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A3" sqref="A3:G3"/>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ht="18.75" customHeight="1" spans="1:11">
      <c r="A1" s="1"/>
      <c r="B1" s="1"/>
      <c r="C1" s="1"/>
      <c r="D1" s="1"/>
      <c r="E1" s="1"/>
      <c r="F1" s="1"/>
      <c r="G1" s="1"/>
      <c r="H1" s="2"/>
      <c r="I1" s="2"/>
      <c r="J1" s="2"/>
      <c r="K1" s="2" t="s">
        <v>508</v>
      </c>
    </row>
    <row r="2" ht="45" customHeight="1" spans="1:11">
      <c r="A2" s="3" t="s">
        <v>509</v>
      </c>
      <c r="B2" s="3"/>
      <c r="C2" s="3"/>
      <c r="D2" s="3"/>
      <c r="E2" s="3"/>
      <c r="F2" s="3"/>
      <c r="G2" s="3"/>
      <c r="H2" s="3"/>
      <c r="I2" s="3"/>
      <c r="J2" s="3"/>
      <c r="K2" s="3"/>
    </row>
    <row r="3" ht="18.75" customHeight="1" spans="1:11">
      <c r="A3" s="4" t="str">
        <f>"单位名称："&amp;"元江哈尼族彝族傣族自治县农业农村局（本级）"</f>
        <v>单位名称：元江哈尼族彝族傣族自治县农业农村局（本级）</v>
      </c>
      <c r="B3" s="4"/>
      <c r="C3" s="4"/>
      <c r="D3" s="4"/>
      <c r="E3" s="4"/>
      <c r="F3" s="4"/>
      <c r="G3" s="4"/>
      <c r="H3" s="5"/>
      <c r="I3" s="5"/>
      <c r="J3" s="5"/>
      <c r="K3" s="5" t="s">
        <v>28</v>
      </c>
    </row>
    <row r="4" ht="18.75" customHeight="1" spans="1:11">
      <c r="A4" s="12" t="s">
        <v>215</v>
      </c>
      <c r="B4" s="12" t="s">
        <v>144</v>
      </c>
      <c r="C4" s="12" t="s">
        <v>216</v>
      </c>
      <c r="D4" s="12" t="s">
        <v>145</v>
      </c>
      <c r="E4" s="12" t="s">
        <v>146</v>
      </c>
      <c r="F4" s="12" t="s">
        <v>217</v>
      </c>
      <c r="G4" s="12" t="s">
        <v>148</v>
      </c>
      <c r="H4" s="12" t="s">
        <v>31</v>
      </c>
      <c r="I4" s="12" t="s">
        <v>510</v>
      </c>
      <c r="J4" s="12"/>
      <c r="K4" s="12"/>
    </row>
    <row r="5" ht="18.75" customHeight="1" spans="1:11">
      <c r="A5" s="12"/>
      <c r="B5" s="12"/>
      <c r="C5" s="12"/>
      <c r="D5" s="12"/>
      <c r="E5" s="12"/>
      <c r="F5" s="12"/>
      <c r="G5" s="12"/>
      <c r="H5" s="12"/>
      <c r="I5" s="12" t="s">
        <v>34</v>
      </c>
      <c r="J5" s="12" t="s">
        <v>35</v>
      </c>
      <c r="K5" s="12" t="s">
        <v>36</v>
      </c>
    </row>
    <row r="6" ht="22.65" customHeight="1" spans="1:11">
      <c r="A6" s="12"/>
      <c r="B6" s="12"/>
      <c r="C6" s="12"/>
      <c r="D6" s="12"/>
      <c r="E6" s="12"/>
      <c r="F6" s="12"/>
      <c r="G6" s="12"/>
      <c r="H6" s="12"/>
      <c r="I6" s="12"/>
      <c r="J6" s="12"/>
      <c r="K6" s="12"/>
    </row>
    <row r="7" ht="18.75" customHeight="1" spans="1:11">
      <c r="A7" s="13" t="s">
        <v>45</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31</v>
      </c>
      <c r="B10" s="17"/>
      <c r="C10" s="17"/>
      <c r="D10" s="17"/>
      <c r="E10" s="17"/>
      <c r="F10" s="17"/>
      <c r="G10" s="17"/>
      <c r="H10" s="16"/>
      <c r="I10" s="16"/>
      <c r="J10" s="16"/>
      <c r="K10" s="16"/>
    </row>
    <row r="11" customHeight="1" spans="1:3">
      <c r="A11" s="18" t="s">
        <v>511</v>
      </c>
      <c r="B11" s="18"/>
      <c r="C11" s="18"/>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0"/>
  <sheetViews>
    <sheetView showZeros="0" workbookViewId="0">
      <selection activeCell="C27" sqref="C27"/>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512</v>
      </c>
    </row>
    <row r="2" ht="45" customHeight="1" spans="1:7">
      <c r="A2" s="3" t="s">
        <v>513</v>
      </c>
      <c r="B2" s="3"/>
      <c r="C2" s="3"/>
      <c r="D2" s="3"/>
      <c r="E2" s="3"/>
      <c r="F2" s="3"/>
      <c r="G2" s="3"/>
    </row>
    <row r="3" ht="24.15" customHeight="1" spans="1:7">
      <c r="A3" s="4" t="str">
        <f>"单位名称："&amp;"元江哈尼族彝族傣族自治县农业农村局（本级）"</f>
        <v>单位名称：元江哈尼族彝族傣族自治县农业农村局（本级）</v>
      </c>
      <c r="B3" s="4"/>
      <c r="C3" s="4"/>
      <c r="D3" s="4"/>
      <c r="E3" s="5"/>
      <c r="F3" s="5"/>
      <c r="G3" s="5" t="s">
        <v>28</v>
      </c>
    </row>
    <row r="4" ht="18.75" customHeight="1" spans="1:7">
      <c r="A4" s="6" t="s">
        <v>216</v>
      </c>
      <c r="B4" s="6" t="s">
        <v>215</v>
      </c>
      <c r="C4" s="6" t="s">
        <v>144</v>
      </c>
      <c r="D4" s="6" t="s">
        <v>514</v>
      </c>
      <c r="E4" s="6" t="s">
        <v>34</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45</v>
      </c>
      <c r="B7" s="7">
        <v>2</v>
      </c>
      <c r="C7" s="7">
        <v>3</v>
      </c>
      <c r="D7" s="7">
        <v>4</v>
      </c>
      <c r="E7" s="7">
        <v>5</v>
      </c>
      <c r="F7" s="7">
        <v>6</v>
      </c>
      <c r="G7" s="7">
        <v>7</v>
      </c>
    </row>
    <row r="8" ht="20.25" customHeight="1" spans="1:7">
      <c r="A8" s="8" t="s">
        <v>158</v>
      </c>
      <c r="B8" s="8" t="s">
        <v>221</v>
      </c>
      <c r="C8" s="9" t="s">
        <v>220</v>
      </c>
      <c r="D8" s="8" t="s">
        <v>515</v>
      </c>
      <c r="E8" s="10">
        <v>303240.42</v>
      </c>
      <c r="F8" s="10"/>
      <c r="G8" s="10"/>
    </row>
    <row r="9" ht="20.25" customHeight="1" spans="1:7">
      <c r="A9" s="8" t="s">
        <v>158</v>
      </c>
      <c r="B9" s="8" t="s">
        <v>221</v>
      </c>
      <c r="C9" s="9" t="s">
        <v>225</v>
      </c>
      <c r="D9" s="8" t="s">
        <v>515</v>
      </c>
      <c r="E9" s="10">
        <v>6119.52</v>
      </c>
      <c r="F9" s="10"/>
      <c r="G9" s="10"/>
    </row>
    <row r="10" ht="20.25" customHeight="1" spans="1:7">
      <c r="A10" s="8" t="s">
        <v>158</v>
      </c>
      <c r="B10" s="8" t="s">
        <v>228</v>
      </c>
      <c r="C10" s="9" t="s">
        <v>227</v>
      </c>
      <c r="D10" s="8" t="s">
        <v>515</v>
      </c>
      <c r="E10" s="10">
        <v>100384.37</v>
      </c>
      <c r="F10" s="10"/>
      <c r="G10" s="10"/>
    </row>
    <row r="11" ht="20.25" customHeight="1" spans="1:7">
      <c r="A11" s="8" t="s">
        <v>158</v>
      </c>
      <c r="B11" s="8" t="s">
        <v>221</v>
      </c>
      <c r="C11" s="9" t="s">
        <v>230</v>
      </c>
      <c r="D11" s="8" t="s">
        <v>515</v>
      </c>
      <c r="E11" s="10">
        <v>2976.78</v>
      </c>
      <c r="F11" s="10"/>
      <c r="G11" s="10"/>
    </row>
    <row r="12" ht="20.25" customHeight="1" spans="1:7">
      <c r="A12" s="8" t="s">
        <v>158</v>
      </c>
      <c r="B12" s="8" t="s">
        <v>221</v>
      </c>
      <c r="C12" s="9" t="s">
        <v>234</v>
      </c>
      <c r="D12" s="8" t="s">
        <v>515</v>
      </c>
      <c r="E12" s="10">
        <v>42500</v>
      </c>
      <c r="F12" s="10"/>
      <c r="G12" s="10"/>
    </row>
    <row r="13" ht="20.25" customHeight="1" spans="1:7">
      <c r="A13" s="8" t="s">
        <v>158</v>
      </c>
      <c r="B13" s="8" t="s">
        <v>221</v>
      </c>
      <c r="C13" s="9" t="s">
        <v>236</v>
      </c>
      <c r="D13" s="8" t="s">
        <v>515</v>
      </c>
      <c r="E13" s="10"/>
      <c r="F13" s="10"/>
      <c r="G13" s="10"/>
    </row>
    <row r="14" ht="20.25" customHeight="1" spans="1:7">
      <c r="A14" s="8" t="s">
        <v>158</v>
      </c>
      <c r="B14" s="8" t="s">
        <v>239</v>
      </c>
      <c r="C14" s="9" t="s">
        <v>238</v>
      </c>
      <c r="D14" s="8" t="s">
        <v>515</v>
      </c>
      <c r="E14" s="10">
        <v>8550</v>
      </c>
      <c r="F14" s="10"/>
      <c r="G14" s="10"/>
    </row>
    <row r="15" ht="20.25" customHeight="1" spans="1:7">
      <c r="A15" s="8" t="s">
        <v>158</v>
      </c>
      <c r="B15" s="8" t="s">
        <v>221</v>
      </c>
      <c r="C15" s="9" t="s">
        <v>241</v>
      </c>
      <c r="D15" s="8" t="s">
        <v>515</v>
      </c>
      <c r="E15" s="10"/>
      <c r="F15" s="10"/>
      <c r="G15" s="10"/>
    </row>
    <row r="16" ht="20.25" customHeight="1" spans="1:7">
      <c r="A16" s="8" t="s">
        <v>158</v>
      </c>
      <c r="B16" s="8" t="s">
        <v>221</v>
      </c>
      <c r="C16" s="9" t="s">
        <v>243</v>
      </c>
      <c r="D16" s="8" t="s">
        <v>515</v>
      </c>
      <c r="E16" s="10"/>
      <c r="F16" s="10"/>
      <c r="G16" s="10"/>
    </row>
    <row r="17" ht="20.25" customHeight="1" spans="1:7">
      <c r="A17" s="8" t="s">
        <v>158</v>
      </c>
      <c r="B17" s="8" t="s">
        <v>221</v>
      </c>
      <c r="C17" s="9" t="s">
        <v>245</v>
      </c>
      <c r="D17" s="8" t="s">
        <v>515</v>
      </c>
      <c r="E17" s="10">
        <v>62500</v>
      </c>
      <c r="F17" s="10"/>
      <c r="G17" s="10"/>
    </row>
    <row r="18" ht="20.25" customHeight="1" spans="1:7">
      <c r="A18" s="8" t="s">
        <v>158</v>
      </c>
      <c r="B18" s="8" t="s">
        <v>228</v>
      </c>
      <c r="C18" s="9" t="s">
        <v>249</v>
      </c>
      <c r="D18" s="8" t="s">
        <v>515</v>
      </c>
      <c r="E18" s="10">
        <v>477800</v>
      </c>
      <c r="F18" s="10"/>
      <c r="G18" s="10"/>
    </row>
    <row r="19" ht="20.25" customHeight="1" spans="1:7">
      <c r="A19" s="8" t="s">
        <v>158</v>
      </c>
      <c r="B19" s="8" t="s">
        <v>221</v>
      </c>
      <c r="C19" s="9" t="s">
        <v>251</v>
      </c>
      <c r="D19" s="8" t="s">
        <v>515</v>
      </c>
      <c r="E19" s="10">
        <v>800000</v>
      </c>
      <c r="F19" s="10"/>
      <c r="G19" s="10"/>
    </row>
    <row r="20" ht="20.25" customHeight="1" spans="1:7">
      <c r="A20" s="11" t="s">
        <v>31</v>
      </c>
      <c r="B20" s="11"/>
      <c r="C20" s="11"/>
      <c r="D20" s="11"/>
      <c r="E20" s="10">
        <v>1804071.09</v>
      </c>
      <c r="F20" s="10"/>
      <c r="G20" s="10"/>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B8" sqref="B8"/>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26</v>
      </c>
    </row>
    <row r="2" ht="37.5" customHeight="1" spans="1:19">
      <c r="A2" s="3" t="s">
        <v>27</v>
      </c>
      <c r="B2" s="3"/>
      <c r="C2" s="3"/>
      <c r="D2" s="3"/>
      <c r="E2" s="3"/>
      <c r="F2" s="3"/>
      <c r="G2" s="3"/>
      <c r="H2" s="3"/>
      <c r="I2" s="3"/>
      <c r="J2" s="3"/>
      <c r="K2" s="3"/>
      <c r="L2" s="3"/>
      <c r="M2" s="3"/>
      <c r="N2" s="3"/>
      <c r="O2" s="3"/>
      <c r="P2" s="3"/>
      <c r="Q2" s="3"/>
      <c r="R2" s="3"/>
      <c r="S2" s="3"/>
    </row>
    <row r="3" ht="18.75" customHeight="1" spans="1:19">
      <c r="A3" s="4" t="str">
        <f>"单位名称："&amp;"元江哈尼族彝族傣族自治县农业农村局（本级）"</f>
        <v>单位名称：元江哈尼族彝族傣族自治县农业农村局（本级）</v>
      </c>
      <c r="B3" s="4"/>
      <c r="C3" s="4"/>
      <c r="D3" s="4"/>
      <c r="E3" s="53"/>
      <c r="F3" s="53"/>
      <c r="G3" s="53"/>
      <c r="H3" s="53"/>
      <c r="I3" s="5"/>
      <c r="J3" s="5"/>
      <c r="K3" s="5"/>
      <c r="L3" s="5"/>
      <c r="M3" s="5"/>
      <c r="N3" s="5"/>
      <c r="O3" s="5"/>
      <c r="P3" s="5"/>
      <c r="Q3" s="5"/>
      <c r="R3" s="5"/>
      <c r="S3" s="5" t="s">
        <v>28</v>
      </c>
    </row>
    <row r="4" ht="18.75" customHeight="1" spans="1:19">
      <c r="A4" s="12" t="s">
        <v>29</v>
      </c>
      <c r="B4" s="70" t="s">
        <v>30</v>
      </c>
      <c r="C4" s="70" t="s">
        <v>31</v>
      </c>
      <c r="D4" s="70" t="s">
        <v>32</v>
      </c>
      <c r="E4" s="70"/>
      <c r="F4" s="70"/>
      <c r="G4" s="70"/>
      <c r="H4" s="70"/>
      <c r="I4" s="70"/>
      <c r="J4" s="73"/>
      <c r="K4" s="73"/>
      <c r="L4" s="73"/>
      <c r="M4" s="73"/>
      <c r="N4" s="73"/>
      <c r="O4" s="70" t="s">
        <v>20</v>
      </c>
      <c r="P4" s="70"/>
      <c r="Q4" s="70"/>
      <c r="R4" s="70"/>
      <c r="S4" s="70"/>
    </row>
    <row r="5" ht="18.75" customHeight="1" spans="1:19">
      <c r="A5" s="12"/>
      <c r="B5" s="70"/>
      <c r="C5" s="70"/>
      <c r="D5" s="71" t="s">
        <v>33</v>
      </c>
      <c r="E5" s="71" t="s">
        <v>34</v>
      </c>
      <c r="F5" s="71" t="s">
        <v>35</v>
      </c>
      <c r="G5" s="71" t="s">
        <v>36</v>
      </c>
      <c r="H5" s="71" t="s">
        <v>37</v>
      </c>
      <c r="I5" s="74" t="s">
        <v>38</v>
      </c>
      <c r="J5" s="75"/>
      <c r="K5" s="75"/>
      <c r="L5" s="75"/>
      <c r="M5" s="75"/>
      <c r="N5" s="75"/>
      <c r="O5" s="74" t="s">
        <v>33</v>
      </c>
      <c r="P5" s="74" t="s">
        <v>34</v>
      </c>
      <c r="Q5" s="74" t="s">
        <v>35</v>
      </c>
      <c r="R5" s="74" t="s">
        <v>36</v>
      </c>
      <c r="S5" s="71" t="s">
        <v>39</v>
      </c>
    </row>
    <row r="6" ht="18.75" customHeight="1" spans="1:19">
      <c r="A6" s="12"/>
      <c r="B6" s="70"/>
      <c r="C6" s="70"/>
      <c r="D6" s="71"/>
      <c r="E6" s="71"/>
      <c r="F6" s="71"/>
      <c r="G6" s="71"/>
      <c r="H6" s="71"/>
      <c r="I6" s="74" t="s">
        <v>33</v>
      </c>
      <c r="J6" s="74" t="s">
        <v>40</v>
      </c>
      <c r="K6" s="74" t="s">
        <v>41</v>
      </c>
      <c r="L6" s="74" t="s">
        <v>42</v>
      </c>
      <c r="M6" s="74" t="s">
        <v>43</v>
      </c>
      <c r="N6" s="74" t="s">
        <v>44</v>
      </c>
      <c r="O6" s="74"/>
      <c r="P6" s="74"/>
      <c r="Q6" s="74"/>
      <c r="R6" s="74"/>
      <c r="S6" s="71"/>
    </row>
    <row r="7" ht="18.75" customHeight="1" spans="1:19">
      <c r="A7" s="72" t="s">
        <v>45</v>
      </c>
      <c r="B7" s="13" t="s">
        <v>46</v>
      </c>
      <c r="C7" s="13" t="s">
        <v>47</v>
      </c>
      <c r="D7" s="13" t="s">
        <v>48</v>
      </c>
      <c r="E7" s="72" t="s">
        <v>49</v>
      </c>
      <c r="F7" s="13" t="s">
        <v>50</v>
      </c>
      <c r="G7" s="13" t="s">
        <v>51</v>
      </c>
      <c r="H7" s="72" t="s">
        <v>52</v>
      </c>
      <c r="I7" s="13" t="s">
        <v>53</v>
      </c>
      <c r="J7" s="13">
        <v>10</v>
      </c>
      <c r="K7" s="13">
        <v>11</v>
      </c>
      <c r="L7" s="13">
        <v>12</v>
      </c>
      <c r="M7" s="13">
        <v>13</v>
      </c>
      <c r="N7" s="13">
        <v>14</v>
      </c>
      <c r="O7" s="13">
        <v>15</v>
      </c>
      <c r="P7" s="13">
        <v>16</v>
      </c>
      <c r="Q7" s="13">
        <v>17</v>
      </c>
      <c r="R7" s="13">
        <v>18</v>
      </c>
      <c r="S7" s="13">
        <v>19</v>
      </c>
    </row>
    <row r="8" ht="20.25" customHeight="1" spans="1:19">
      <c r="A8" s="15" t="s">
        <v>54</v>
      </c>
      <c r="B8" s="15" t="s">
        <v>55</v>
      </c>
      <c r="C8" s="16">
        <v>7682770.06</v>
      </c>
      <c r="D8" s="16">
        <v>5352770.06</v>
      </c>
      <c r="E8" s="16">
        <v>5352770.06</v>
      </c>
      <c r="F8" s="16"/>
      <c r="G8" s="16"/>
      <c r="H8" s="16"/>
      <c r="I8" s="16">
        <v>2330000</v>
      </c>
      <c r="J8" s="16"/>
      <c r="K8" s="16"/>
      <c r="L8" s="16">
        <v>2150000</v>
      </c>
      <c r="M8" s="16"/>
      <c r="N8" s="16">
        <v>180000</v>
      </c>
      <c r="O8" s="16"/>
      <c r="P8" s="16"/>
      <c r="Q8" s="16"/>
      <c r="R8" s="16"/>
      <c r="S8" s="16"/>
    </row>
    <row r="9" ht="20.25" customHeight="1" spans="1:19">
      <c r="A9" s="47" t="s">
        <v>31</v>
      </c>
      <c r="B9" s="47"/>
      <c r="C9" s="16">
        <v>7682770.06</v>
      </c>
      <c r="D9" s="16">
        <v>5352770.06</v>
      </c>
      <c r="E9" s="16">
        <v>5352770.06</v>
      </c>
      <c r="F9" s="16"/>
      <c r="G9" s="16"/>
      <c r="H9" s="16"/>
      <c r="I9" s="16">
        <v>2330000</v>
      </c>
      <c r="J9" s="16"/>
      <c r="K9" s="16"/>
      <c r="L9" s="16">
        <v>2150000</v>
      </c>
      <c r="M9" s="16"/>
      <c r="N9" s="16">
        <v>180000</v>
      </c>
      <c r="O9" s="16"/>
      <c r="P9" s="16"/>
      <c r="Q9" s="16"/>
      <c r="R9" s="16"/>
      <c r="S9" s="16"/>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workbookViewId="0">
      <selection activeCell="A3" sqref="A3:I3"/>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56</v>
      </c>
    </row>
    <row r="2" ht="37.5" customHeight="1" spans="1:15">
      <c r="A2" s="3" t="s">
        <v>57</v>
      </c>
      <c r="B2" s="3"/>
      <c r="C2" s="3"/>
      <c r="D2" s="3"/>
      <c r="E2" s="3"/>
      <c r="F2" s="3"/>
      <c r="G2" s="3"/>
      <c r="H2" s="3"/>
      <c r="I2" s="3"/>
      <c r="J2" s="3"/>
      <c r="K2" s="52"/>
      <c r="L2" s="52"/>
      <c r="M2" s="52"/>
      <c r="N2" s="52"/>
      <c r="O2" s="52"/>
    </row>
    <row r="3" ht="18.75" customHeight="1" spans="1:15">
      <c r="A3" s="28" t="str">
        <f>"单位名称："&amp;"元江哈尼族彝族傣族自治县农业农村局（本级）"</f>
        <v>单位名称：元江哈尼族彝族傣族自治县农业农村局（本级）</v>
      </c>
      <c r="B3" s="28"/>
      <c r="C3" s="28"/>
      <c r="D3" s="28"/>
      <c r="E3" s="28"/>
      <c r="F3" s="28"/>
      <c r="G3" s="28"/>
      <c r="H3" s="28"/>
      <c r="I3" s="28"/>
      <c r="J3" s="2"/>
      <c r="K3" s="2"/>
      <c r="L3" s="2"/>
      <c r="M3" s="2"/>
      <c r="N3" s="2"/>
      <c r="O3" s="2" t="s">
        <v>28</v>
      </c>
    </row>
    <row r="4" ht="18.75" customHeight="1" spans="1:15">
      <c r="A4" s="12" t="s">
        <v>58</v>
      </c>
      <c r="B4" s="12" t="s">
        <v>59</v>
      </c>
      <c r="C4" s="31" t="s">
        <v>31</v>
      </c>
      <c r="D4" s="31" t="s">
        <v>34</v>
      </c>
      <c r="E4" s="31"/>
      <c r="F4" s="31"/>
      <c r="G4" s="12" t="s">
        <v>35</v>
      </c>
      <c r="H4" s="31" t="s">
        <v>36</v>
      </c>
      <c r="I4" s="12" t="s">
        <v>60</v>
      </c>
      <c r="J4" s="31" t="s">
        <v>61</v>
      </c>
      <c r="K4" s="31"/>
      <c r="L4" s="31"/>
      <c r="M4" s="31"/>
      <c r="N4" s="31"/>
      <c r="O4" s="31"/>
    </row>
    <row r="5" ht="18.75" customHeight="1" spans="1:15">
      <c r="A5" s="12"/>
      <c r="B5" s="12"/>
      <c r="C5" s="31"/>
      <c r="D5" s="31" t="s">
        <v>33</v>
      </c>
      <c r="E5" s="31" t="s">
        <v>62</v>
      </c>
      <c r="F5" s="31" t="s">
        <v>63</v>
      </c>
      <c r="G5" s="12"/>
      <c r="H5" s="31"/>
      <c r="I5" s="12"/>
      <c r="J5" s="31" t="s">
        <v>33</v>
      </c>
      <c r="K5" s="31" t="s">
        <v>64</v>
      </c>
      <c r="L5" s="13" t="s">
        <v>65</v>
      </c>
      <c r="M5" s="13" t="s">
        <v>66</v>
      </c>
      <c r="N5" s="13" t="s">
        <v>67</v>
      </c>
      <c r="O5" s="13" t="s">
        <v>68</v>
      </c>
    </row>
    <row r="6" ht="18.75" customHeight="1" spans="1:15">
      <c r="A6" s="13" t="s">
        <v>45</v>
      </c>
      <c r="B6" s="13" t="s">
        <v>46</v>
      </c>
      <c r="C6" s="13" t="s">
        <v>47</v>
      </c>
      <c r="D6" s="13" t="s">
        <v>48</v>
      </c>
      <c r="E6" s="13" t="s">
        <v>49</v>
      </c>
      <c r="F6" s="13" t="s">
        <v>50</v>
      </c>
      <c r="G6" s="13" t="s">
        <v>51</v>
      </c>
      <c r="H6" s="13" t="s">
        <v>52</v>
      </c>
      <c r="I6" s="13" t="s">
        <v>53</v>
      </c>
      <c r="J6" s="13" t="s">
        <v>69</v>
      </c>
      <c r="K6" s="13">
        <v>11</v>
      </c>
      <c r="L6" s="13">
        <v>12</v>
      </c>
      <c r="M6" s="13">
        <v>13</v>
      </c>
      <c r="N6" s="13">
        <v>14</v>
      </c>
      <c r="O6" s="13">
        <v>15</v>
      </c>
    </row>
    <row r="7" ht="20.25" customHeight="1" spans="1:15">
      <c r="A7" s="15" t="s">
        <v>70</v>
      </c>
      <c r="B7" s="15" t="s">
        <v>71</v>
      </c>
      <c r="C7" s="16">
        <v>451970.48</v>
      </c>
      <c r="D7" s="16">
        <v>451970.48</v>
      </c>
      <c r="E7" s="16">
        <v>443420.48</v>
      </c>
      <c r="F7" s="16">
        <v>8550</v>
      </c>
      <c r="G7" s="16"/>
      <c r="H7" s="16"/>
      <c r="I7" s="16"/>
      <c r="J7" s="16"/>
      <c r="K7" s="16"/>
      <c r="L7" s="16"/>
      <c r="M7" s="16"/>
      <c r="N7" s="16"/>
      <c r="O7" s="16"/>
    </row>
    <row r="8" ht="20.25" customHeight="1" spans="1:15">
      <c r="A8" s="63" t="s">
        <v>72</v>
      </c>
      <c r="B8" s="63" t="s">
        <v>73</v>
      </c>
      <c r="C8" s="16">
        <v>443420.48</v>
      </c>
      <c r="D8" s="16">
        <v>443420.48</v>
      </c>
      <c r="E8" s="16">
        <v>443420.48</v>
      </c>
      <c r="F8" s="16"/>
      <c r="G8" s="16"/>
      <c r="H8" s="16"/>
      <c r="I8" s="16"/>
      <c r="J8" s="16"/>
      <c r="K8" s="16"/>
      <c r="L8" s="16"/>
      <c r="M8" s="16"/>
      <c r="N8" s="16"/>
      <c r="O8" s="16"/>
    </row>
    <row r="9" ht="20.25" customHeight="1" spans="1:15">
      <c r="A9" s="64" t="s">
        <v>74</v>
      </c>
      <c r="B9" s="64" t="s">
        <v>75</v>
      </c>
      <c r="C9" s="16">
        <v>132000</v>
      </c>
      <c r="D9" s="16">
        <v>132000</v>
      </c>
      <c r="E9" s="16">
        <v>132000</v>
      </c>
      <c r="F9" s="16"/>
      <c r="G9" s="16"/>
      <c r="H9" s="16"/>
      <c r="I9" s="16"/>
      <c r="J9" s="16"/>
      <c r="K9" s="16"/>
      <c r="L9" s="16"/>
      <c r="M9" s="16"/>
      <c r="N9" s="16"/>
      <c r="O9" s="16"/>
    </row>
    <row r="10" ht="20.25" customHeight="1" spans="1:15">
      <c r="A10" s="64" t="s">
        <v>76</v>
      </c>
      <c r="B10" s="64" t="s">
        <v>77</v>
      </c>
      <c r="C10" s="16">
        <v>311420.48</v>
      </c>
      <c r="D10" s="16">
        <v>311420.48</v>
      </c>
      <c r="E10" s="16">
        <v>311420.48</v>
      </c>
      <c r="F10" s="16"/>
      <c r="G10" s="16"/>
      <c r="H10" s="16"/>
      <c r="I10" s="16"/>
      <c r="J10" s="16"/>
      <c r="K10" s="16"/>
      <c r="L10" s="16"/>
      <c r="M10" s="16"/>
      <c r="N10" s="16"/>
      <c r="O10" s="16"/>
    </row>
    <row r="11" ht="20.25" customHeight="1" spans="1:15">
      <c r="A11" s="63" t="s">
        <v>78</v>
      </c>
      <c r="B11" s="63" t="s">
        <v>79</v>
      </c>
      <c r="C11" s="16">
        <v>8550</v>
      </c>
      <c r="D11" s="16">
        <v>8550</v>
      </c>
      <c r="E11" s="16"/>
      <c r="F11" s="16">
        <v>8550</v>
      </c>
      <c r="G11" s="16"/>
      <c r="H11" s="16"/>
      <c r="I11" s="16"/>
      <c r="J11" s="16"/>
      <c r="K11" s="16"/>
      <c r="L11" s="16"/>
      <c r="M11" s="16"/>
      <c r="N11" s="16"/>
      <c r="O11" s="16"/>
    </row>
    <row r="12" ht="20.25" customHeight="1" spans="1:15">
      <c r="A12" s="64" t="s">
        <v>80</v>
      </c>
      <c r="B12" s="64" t="s">
        <v>81</v>
      </c>
      <c r="C12" s="16">
        <v>8550</v>
      </c>
      <c r="D12" s="16">
        <v>8550</v>
      </c>
      <c r="E12" s="16"/>
      <c r="F12" s="16">
        <v>8550</v>
      </c>
      <c r="G12" s="16"/>
      <c r="H12" s="16"/>
      <c r="I12" s="16"/>
      <c r="J12" s="16"/>
      <c r="K12" s="16"/>
      <c r="L12" s="16"/>
      <c r="M12" s="16"/>
      <c r="N12" s="16"/>
      <c r="O12" s="16"/>
    </row>
    <row r="13" ht="20.25" customHeight="1" spans="1:15">
      <c r="A13" s="15" t="s">
        <v>82</v>
      </c>
      <c r="B13" s="15" t="s">
        <v>83</v>
      </c>
      <c r="C13" s="16">
        <v>184342.26</v>
      </c>
      <c r="D13" s="16">
        <v>184342.26</v>
      </c>
      <c r="E13" s="16">
        <v>184342.26</v>
      </c>
      <c r="F13" s="16"/>
      <c r="G13" s="16"/>
      <c r="H13" s="16"/>
      <c r="I13" s="16"/>
      <c r="J13" s="16"/>
      <c r="K13" s="16"/>
      <c r="L13" s="16"/>
      <c r="M13" s="16"/>
      <c r="N13" s="16"/>
      <c r="O13" s="16"/>
    </row>
    <row r="14" ht="20.25" customHeight="1" spans="1:15">
      <c r="A14" s="63" t="s">
        <v>84</v>
      </c>
      <c r="B14" s="63" t="s">
        <v>85</v>
      </c>
      <c r="C14" s="16">
        <v>184342.26</v>
      </c>
      <c r="D14" s="16">
        <v>184342.26</v>
      </c>
      <c r="E14" s="16">
        <v>184342.26</v>
      </c>
      <c r="F14" s="16"/>
      <c r="G14" s="16"/>
      <c r="H14" s="16"/>
      <c r="I14" s="16"/>
      <c r="J14" s="16"/>
      <c r="K14" s="16"/>
      <c r="L14" s="16"/>
      <c r="M14" s="16"/>
      <c r="N14" s="16"/>
      <c r="O14" s="16"/>
    </row>
    <row r="15" ht="20.25" customHeight="1" spans="1:15">
      <c r="A15" s="64" t="s">
        <v>86</v>
      </c>
      <c r="B15" s="64" t="s">
        <v>87</v>
      </c>
      <c r="C15" s="16">
        <v>161549.37</v>
      </c>
      <c r="D15" s="16">
        <v>161549.37</v>
      </c>
      <c r="E15" s="16">
        <v>161549.37</v>
      </c>
      <c r="F15" s="16"/>
      <c r="G15" s="16"/>
      <c r="H15" s="16"/>
      <c r="I15" s="16"/>
      <c r="J15" s="16"/>
      <c r="K15" s="16"/>
      <c r="L15" s="16"/>
      <c r="M15" s="16"/>
      <c r="N15" s="16"/>
      <c r="O15" s="16"/>
    </row>
    <row r="16" ht="20.25" customHeight="1" spans="1:15">
      <c r="A16" s="64" t="s">
        <v>88</v>
      </c>
      <c r="B16" s="64" t="s">
        <v>89</v>
      </c>
      <c r="C16" s="16">
        <v>22792.89</v>
      </c>
      <c r="D16" s="16">
        <v>22792.89</v>
      </c>
      <c r="E16" s="16">
        <v>22792.89</v>
      </c>
      <c r="F16" s="16"/>
      <c r="G16" s="16"/>
      <c r="H16" s="16"/>
      <c r="I16" s="16"/>
      <c r="J16" s="16"/>
      <c r="K16" s="16"/>
      <c r="L16" s="16"/>
      <c r="M16" s="16"/>
      <c r="N16" s="16"/>
      <c r="O16" s="16"/>
    </row>
    <row r="17" ht="20.25" customHeight="1" spans="1:15">
      <c r="A17" s="15" t="s">
        <v>90</v>
      </c>
      <c r="B17" s="15" t="s">
        <v>91</v>
      </c>
      <c r="C17" s="16">
        <v>6777501.32</v>
      </c>
      <c r="D17" s="16">
        <v>4447501.32</v>
      </c>
      <c r="E17" s="16">
        <v>2651980.23</v>
      </c>
      <c r="F17" s="16">
        <v>1795521.09</v>
      </c>
      <c r="G17" s="16"/>
      <c r="H17" s="16"/>
      <c r="I17" s="16"/>
      <c r="J17" s="16">
        <v>2330000</v>
      </c>
      <c r="K17" s="16"/>
      <c r="L17" s="16"/>
      <c r="M17" s="16">
        <v>2150000</v>
      </c>
      <c r="N17" s="16"/>
      <c r="O17" s="16">
        <v>180000</v>
      </c>
    </row>
    <row r="18" ht="20.25" customHeight="1" spans="1:15">
      <c r="A18" s="63" t="s">
        <v>92</v>
      </c>
      <c r="B18" s="63" t="s">
        <v>93</v>
      </c>
      <c r="C18" s="16">
        <v>6771381.8</v>
      </c>
      <c r="D18" s="16">
        <v>4441381.8</v>
      </c>
      <c r="E18" s="16">
        <v>2651980.23</v>
      </c>
      <c r="F18" s="16">
        <v>1789401.57</v>
      </c>
      <c r="G18" s="16"/>
      <c r="H18" s="16"/>
      <c r="I18" s="16"/>
      <c r="J18" s="16">
        <v>2330000</v>
      </c>
      <c r="K18" s="16"/>
      <c r="L18" s="16"/>
      <c r="M18" s="16">
        <v>2150000</v>
      </c>
      <c r="N18" s="16"/>
      <c r="O18" s="16">
        <v>180000</v>
      </c>
    </row>
    <row r="19" ht="20.25" customHeight="1" spans="1:15">
      <c r="A19" s="64" t="s">
        <v>94</v>
      </c>
      <c r="B19" s="64" t="s">
        <v>95</v>
      </c>
      <c r="C19" s="16">
        <v>2694480.23</v>
      </c>
      <c r="D19" s="16">
        <v>2694480.23</v>
      </c>
      <c r="E19" s="16">
        <v>2651980.23</v>
      </c>
      <c r="F19" s="16">
        <v>42500</v>
      </c>
      <c r="G19" s="16"/>
      <c r="H19" s="16"/>
      <c r="I19" s="16"/>
      <c r="J19" s="16"/>
      <c r="K19" s="16"/>
      <c r="L19" s="16"/>
      <c r="M19" s="16"/>
      <c r="N19" s="16"/>
      <c r="O19" s="16"/>
    </row>
    <row r="20" ht="20.25" customHeight="1" spans="1:15">
      <c r="A20" s="64" t="s">
        <v>96</v>
      </c>
      <c r="B20" s="64" t="s">
        <v>97</v>
      </c>
      <c r="C20" s="16">
        <v>477800</v>
      </c>
      <c r="D20" s="16">
        <v>477800</v>
      </c>
      <c r="E20" s="16"/>
      <c r="F20" s="16">
        <v>477800</v>
      </c>
      <c r="G20" s="16"/>
      <c r="H20" s="16"/>
      <c r="I20" s="16"/>
      <c r="J20" s="16"/>
      <c r="K20" s="16"/>
      <c r="L20" s="16"/>
      <c r="M20" s="16"/>
      <c r="N20" s="16"/>
      <c r="O20" s="16"/>
    </row>
    <row r="21" ht="20.25" customHeight="1" spans="1:15">
      <c r="A21" s="64" t="s">
        <v>98</v>
      </c>
      <c r="B21" s="64" t="s">
        <v>99</v>
      </c>
      <c r="C21" s="16">
        <v>802976.78</v>
      </c>
      <c r="D21" s="16">
        <v>802976.78</v>
      </c>
      <c r="E21" s="16"/>
      <c r="F21" s="16">
        <v>802976.78</v>
      </c>
      <c r="G21" s="16"/>
      <c r="H21" s="16"/>
      <c r="I21" s="16"/>
      <c r="J21" s="16"/>
      <c r="K21" s="16"/>
      <c r="L21" s="16"/>
      <c r="M21" s="16"/>
      <c r="N21" s="16"/>
      <c r="O21" s="16"/>
    </row>
    <row r="22" ht="20.25" customHeight="1" spans="1:15">
      <c r="A22" s="64" t="s">
        <v>100</v>
      </c>
      <c r="B22" s="64" t="s">
        <v>101</v>
      </c>
      <c r="C22" s="16">
        <v>2212500</v>
      </c>
      <c r="D22" s="16">
        <v>62500</v>
      </c>
      <c r="E22" s="16"/>
      <c r="F22" s="16">
        <v>62500</v>
      </c>
      <c r="G22" s="16"/>
      <c r="H22" s="16"/>
      <c r="I22" s="16"/>
      <c r="J22" s="16">
        <v>2150000</v>
      </c>
      <c r="K22" s="16"/>
      <c r="L22" s="16"/>
      <c r="M22" s="16">
        <v>2150000</v>
      </c>
      <c r="N22" s="16"/>
      <c r="O22" s="16"/>
    </row>
    <row r="23" ht="20.25" customHeight="1" spans="1:15">
      <c r="A23" s="64" t="s">
        <v>102</v>
      </c>
      <c r="B23" s="64" t="s">
        <v>103</v>
      </c>
      <c r="C23" s="16">
        <v>583624.79</v>
      </c>
      <c r="D23" s="16">
        <v>403624.79</v>
      </c>
      <c r="E23" s="16"/>
      <c r="F23" s="16">
        <v>403624.79</v>
      </c>
      <c r="G23" s="16"/>
      <c r="H23" s="16"/>
      <c r="I23" s="16"/>
      <c r="J23" s="16">
        <v>180000</v>
      </c>
      <c r="K23" s="16"/>
      <c r="L23" s="16"/>
      <c r="M23" s="16"/>
      <c r="N23" s="16"/>
      <c r="O23" s="16">
        <v>180000</v>
      </c>
    </row>
    <row r="24" ht="20.25" customHeight="1" spans="1:15">
      <c r="A24" s="63" t="s">
        <v>104</v>
      </c>
      <c r="B24" s="63" t="s">
        <v>105</v>
      </c>
      <c r="C24" s="16">
        <v>6119.52</v>
      </c>
      <c r="D24" s="16">
        <v>6119.52</v>
      </c>
      <c r="E24" s="16"/>
      <c r="F24" s="16">
        <v>6119.52</v>
      </c>
      <c r="G24" s="16"/>
      <c r="H24" s="16"/>
      <c r="I24" s="16"/>
      <c r="J24" s="16"/>
      <c r="K24" s="16"/>
      <c r="L24" s="16"/>
      <c r="M24" s="16"/>
      <c r="N24" s="16"/>
      <c r="O24" s="16"/>
    </row>
    <row r="25" ht="20.25" customHeight="1" spans="1:15">
      <c r="A25" s="64" t="s">
        <v>106</v>
      </c>
      <c r="B25" s="64" t="s">
        <v>107</v>
      </c>
      <c r="C25" s="16">
        <v>6119.52</v>
      </c>
      <c r="D25" s="16">
        <v>6119.52</v>
      </c>
      <c r="E25" s="16"/>
      <c r="F25" s="16">
        <v>6119.52</v>
      </c>
      <c r="G25" s="16"/>
      <c r="H25" s="16"/>
      <c r="I25" s="16"/>
      <c r="J25" s="16"/>
      <c r="K25" s="16"/>
      <c r="L25" s="16"/>
      <c r="M25" s="16"/>
      <c r="N25" s="16"/>
      <c r="O25" s="16"/>
    </row>
    <row r="26" ht="20.25" customHeight="1" spans="1:15">
      <c r="A26" s="15" t="s">
        <v>108</v>
      </c>
      <c r="B26" s="15" t="s">
        <v>109</v>
      </c>
      <c r="C26" s="16">
        <v>268956</v>
      </c>
      <c r="D26" s="16">
        <v>268956</v>
      </c>
      <c r="E26" s="16">
        <v>268956</v>
      </c>
      <c r="F26" s="16"/>
      <c r="G26" s="16"/>
      <c r="H26" s="16"/>
      <c r="I26" s="16"/>
      <c r="J26" s="16"/>
      <c r="K26" s="16"/>
      <c r="L26" s="16"/>
      <c r="M26" s="16"/>
      <c r="N26" s="16"/>
      <c r="O26" s="16"/>
    </row>
    <row r="27" ht="20.25" customHeight="1" spans="1:15">
      <c r="A27" s="63" t="s">
        <v>110</v>
      </c>
      <c r="B27" s="63" t="s">
        <v>111</v>
      </c>
      <c r="C27" s="16">
        <v>268956</v>
      </c>
      <c r="D27" s="16">
        <v>268956</v>
      </c>
      <c r="E27" s="16">
        <v>268956</v>
      </c>
      <c r="F27" s="16"/>
      <c r="G27" s="16"/>
      <c r="H27" s="16"/>
      <c r="I27" s="16"/>
      <c r="J27" s="16"/>
      <c r="K27" s="16"/>
      <c r="L27" s="16"/>
      <c r="M27" s="16"/>
      <c r="N27" s="16"/>
      <c r="O27" s="16"/>
    </row>
    <row r="28" ht="20.25" customHeight="1" spans="1:15">
      <c r="A28" s="64" t="s">
        <v>112</v>
      </c>
      <c r="B28" s="64" t="s">
        <v>113</v>
      </c>
      <c r="C28" s="16">
        <v>268956</v>
      </c>
      <c r="D28" s="16">
        <v>268956</v>
      </c>
      <c r="E28" s="16">
        <v>268956</v>
      </c>
      <c r="F28" s="16"/>
      <c r="G28" s="16"/>
      <c r="H28" s="16"/>
      <c r="I28" s="16"/>
      <c r="J28" s="16"/>
      <c r="K28" s="16"/>
      <c r="L28" s="16"/>
      <c r="M28" s="16"/>
      <c r="N28" s="16"/>
      <c r="O28" s="16"/>
    </row>
    <row r="29" ht="20.25" customHeight="1" spans="1:15">
      <c r="A29" s="47" t="s">
        <v>114</v>
      </c>
      <c r="B29" s="47"/>
      <c r="C29" s="16">
        <v>7682770.06</v>
      </c>
      <c r="D29" s="16">
        <v>5352770.06</v>
      </c>
      <c r="E29" s="16">
        <v>3548698.97</v>
      </c>
      <c r="F29" s="16">
        <v>1804071.09</v>
      </c>
      <c r="G29" s="16"/>
      <c r="H29" s="16"/>
      <c r="I29" s="16"/>
      <c r="J29" s="16">
        <v>2330000</v>
      </c>
      <c r="K29" s="16"/>
      <c r="L29" s="16"/>
      <c r="M29" s="16">
        <v>2150000</v>
      </c>
      <c r="N29" s="16"/>
      <c r="O29" s="16">
        <v>180000</v>
      </c>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A3" sqref="A3:B3"/>
    </sheetView>
  </sheetViews>
  <sheetFormatPr defaultColWidth="8.85" defaultRowHeight="15" customHeight="1" outlineLevelCol="3"/>
  <cols>
    <col min="1" max="4" width="35.7083333333333" customWidth="1"/>
  </cols>
  <sheetData>
    <row r="1" ht="18.75" customHeight="1" spans="1:4">
      <c r="A1" s="1"/>
      <c r="B1" s="1"/>
      <c r="C1" s="1"/>
      <c r="D1" s="5" t="s">
        <v>115</v>
      </c>
    </row>
    <row r="2" ht="45" customHeight="1" spans="1:4">
      <c r="A2" s="3" t="s">
        <v>116</v>
      </c>
      <c r="B2" s="3"/>
      <c r="C2" s="3"/>
      <c r="D2" s="3"/>
    </row>
    <row r="3" ht="18.75" customHeight="1" spans="1:4">
      <c r="A3" s="4" t="str">
        <f>"单位名称："&amp;"元江哈尼族彝族傣族自治县农业农村局（本级）"</f>
        <v>单位名称：元江哈尼族彝族傣族自治县农业农村局（本级）</v>
      </c>
      <c r="B3" s="4"/>
      <c r="C3" s="65"/>
      <c r="D3" s="5" t="s">
        <v>2</v>
      </c>
    </row>
    <row r="4" ht="22.5" customHeight="1" spans="1:4">
      <c r="A4" s="7" t="s">
        <v>3</v>
      </c>
      <c r="B4" s="7"/>
      <c r="C4" s="7" t="s">
        <v>4</v>
      </c>
      <c r="D4" s="7"/>
    </row>
    <row r="5" ht="18.75" customHeight="1" spans="1:4">
      <c r="A5" s="7" t="s">
        <v>5</v>
      </c>
      <c r="B5" s="7" t="s">
        <v>6</v>
      </c>
      <c r="C5" s="7" t="s">
        <v>117</v>
      </c>
      <c r="D5" s="7" t="s">
        <v>6</v>
      </c>
    </row>
    <row r="6" ht="18.75" customHeight="1" spans="1:4">
      <c r="A6" s="7"/>
      <c r="B6" s="7"/>
      <c r="C6" s="7"/>
      <c r="D6" s="7"/>
    </row>
    <row r="7" ht="22.5" customHeight="1" spans="1:4">
      <c r="A7" s="14" t="s">
        <v>118</v>
      </c>
      <c r="B7" s="16">
        <v>5352770.06</v>
      </c>
      <c r="C7" s="14" t="s">
        <v>119</v>
      </c>
      <c r="D7" s="16">
        <v>5352770.06</v>
      </c>
    </row>
    <row r="8" ht="22.5" customHeight="1" spans="1:4">
      <c r="A8" s="14" t="s">
        <v>120</v>
      </c>
      <c r="B8" s="16">
        <v>5352770.06</v>
      </c>
      <c r="C8" s="14" t="str">
        <f>"（"&amp;"一"&amp;"）"&amp;"社会保障和就业支出"</f>
        <v>（一）社会保障和就业支出</v>
      </c>
      <c r="D8" s="16">
        <v>451970.48</v>
      </c>
    </row>
    <row r="9" ht="22.5" customHeight="1" spans="1:4">
      <c r="A9" s="14" t="s">
        <v>121</v>
      </c>
      <c r="B9" s="16"/>
      <c r="C9" s="14" t="str">
        <f>"（"&amp;"二"&amp;"）"&amp;"卫生健康支出"</f>
        <v>（二）卫生健康支出</v>
      </c>
      <c r="D9" s="16">
        <v>184342.26</v>
      </c>
    </row>
    <row r="10" ht="22.5" customHeight="1" spans="1:4">
      <c r="A10" s="14" t="s">
        <v>122</v>
      </c>
      <c r="B10" s="16"/>
      <c r="C10" s="14" t="str">
        <f>"（"&amp;"三"&amp;"）"&amp;"农林水支出"</f>
        <v>（三）农林水支出</v>
      </c>
      <c r="D10" s="16">
        <v>4447501.32</v>
      </c>
    </row>
    <row r="11" ht="22.5" customHeight="1" spans="1:4">
      <c r="A11" s="14" t="s">
        <v>123</v>
      </c>
      <c r="B11" s="16"/>
      <c r="C11" s="14" t="str">
        <f>"（"&amp;"四"&amp;"）"&amp;"住房保障支出"</f>
        <v>（四）住房保障支出</v>
      </c>
      <c r="D11" s="16">
        <v>268956</v>
      </c>
    </row>
    <row r="12" ht="22.5" customHeight="1" spans="1:4">
      <c r="A12" s="14" t="s">
        <v>120</v>
      </c>
      <c r="B12" s="16"/>
      <c r="C12" s="14"/>
      <c r="D12" s="16"/>
    </row>
    <row r="13" ht="22.5" customHeight="1" spans="1:4">
      <c r="A13" s="14" t="s">
        <v>121</v>
      </c>
      <c r="B13" s="16"/>
      <c r="C13" s="14"/>
      <c r="D13" s="16"/>
    </row>
    <row r="14" ht="22.5" customHeight="1" spans="1:4">
      <c r="A14" s="14" t="s">
        <v>122</v>
      </c>
      <c r="B14" s="16"/>
      <c r="C14" s="14"/>
      <c r="D14" s="16"/>
    </row>
    <row r="15" ht="22.5" customHeight="1" spans="1:4">
      <c r="A15" s="66"/>
      <c r="B15" s="16"/>
      <c r="C15" s="14" t="s">
        <v>124</v>
      </c>
      <c r="D15" s="16"/>
    </row>
    <row r="16" ht="22.5" customHeight="1" spans="1:4">
      <c r="A16" s="67" t="s">
        <v>125</v>
      </c>
      <c r="B16" s="68">
        <v>5352770.06</v>
      </c>
      <c r="C16" s="69" t="s">
        <v>126</v>
      </c>
      <c r="D16" s="68">
        <v>5352770.06</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selection activeCell="A3" sqref="A3:C3"/>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4" t="s">
        <v>127</v>
      </c>
    </row>
    <row r="2" ht="37.5" customHeight="1" spans="1:7">
      <c r="A2" s="3" t="s">
        <v>128</v>
      </c>
      <c r="B2" s="3"/>
      <c r="C2" s="3"/>
      <c r="D2" s="3"/>
      <c r="E2" s="3"/>
      <c r="F2" s="3"/>
      <c r="G2" s="3"/>
    </row>
    <row r="3" ht="18.75" customHeight="1" spans="1:7">
      <c r="A3" s="28" t="str">
        <f>"单位名称："&amp;"元江哈尼族彝族傣族自治县农业农村局（本级）"</f>
        <v>单位名称：元江哈尼族彝族傣族自治县农业农村局（本级）</v>
      </c>
      <c r="B3" s="28"/>
      <c r="C3" s="28"/>
      <c r="D3" s="45"/>
      <c r="E3" s="45"/>
      <c r="F3" s="45"/>
      <c r="G3" s="46" t="s">
        <v>28</v>
      </c>
    </row>
    <row r="4" ht="18.75" customHeight="1" spans="1:7">
      <c r="A4" s="12" t="s">
        <v>129</v>
      </c>
      <c r="B4" s="12" t="s">
        <v>59</v>
      </c>
      <c r="C4" s="31" t="s">
        <v>31</v>
      </c>
      <c r="D4" s="31" t="s">
        <v>62</v>
      </c>
      <c r="E4" s="31"/>
      <c r="F4" s="31"/>
      <c r="G4" s="12" t="s">
        <v>63</v>
      </c>
    </row>
    <row r="5" ht="18.75" customHeight="1" spans="1:7">
      <c r="A5" s="12" t="s">
        <v>58</v>
      </c>
      <c r="B5" s="12" t="s">
        <v>59</v>
      </c>
      <c r="C5" s="31"/>
      <c r="D5" s="31" t="s">
        <v>33</v>
      </c>
      <c r="E5" s="31" t="s">
        <v>130</v>
      </c>
      <c r="F5" s="31" t="s">
        <v>131</v>
      </c>
      <c r="G5" s="12"/>
    </row>
    <row r="6" ht="18.75" customHeight="1" spans="1:7">
      <c r="A6" s="13" t="s">
        <v>45</v>
      </c>
      <c r="B6" s="13" t="s">
        <v>46</v>
      </c>
      <c r="C6" s="13" t="s">
        <v>47</v>
      </c>
      <c r="D6" s="13" t="s">
        <v>48</v>
      </c>
      <c r="E6" s="13" t="s">
        <v>49</v>
      </c>
      <c r="F6" s="13" t="s">
        <v>50</v>
      </c>
      <c r="G6" s="13" t="s">
        <v>51</v>
      </c>
    </row>
    <row r="7" ht="20.25" customHeight="1" spans="1:7">
      <c r="A7" s="15" t="s">
        <v>70</v>
      </c>
      <c r="B7" s="15" t="s">
        <v>71</v>
      </c>
      <c r="C7" s="16">
        <v>451970.48</v>
      </c>
      <c r="D7" s="16">
        <v>443420.48</v>
      </c>
      <c r="E7" s="16">
        <v>431420.48</v>
      </c>
      <c r="F7" s="16">
        <v>12000</v>
      </c>
      <c r="G7" s="16">
        <v>8550</v>
      </c>
    </row>
    <row r="8" ht="20.25" customHeight="1" spans="1:7">
      <c r="A8" s="63" t="s">
        <v>72</v>
      </c>
      <c r="B8" s="63" t="s">
        <v>73</v>
      </c>
      <c r="C8" s="16">
        <v>443420.48</v>
      </c>
      <c r="D8" s="16">
        <v>443420.48</v>
      </c>
      <c r="E8" s="16">
        <v>431420.48</v>
      </c>
      <c r="F8" s="16">
        <v>12000</v>
      </c>
      <c r="G8" s="16"/>
    </row>
    <row r="9" ht="20.25" customHeight="1" spans="1:7">
      <c r="A9" s="64" t="s">
        <v>74</v>
      </c>
      <c r="B9" s="64" t="s">
        <v>75</v>
      </c>
      <c r="C9" s="16">
        <v>132000</v>
      </c>
      <c r="D9" s="16">
        <v>132000</v>
      </c>
      <c r="E9" s="16">
        <v>120000</v>
      </c>
      <c r="F9" s="16">
        <v>12000</v>
      </c>
      <c r="G9" s="16"/>
    </row>
    <row r="10" ht="20.25" customHeight="1" spans="1:7">
      <c r="A10" s="64" t="s">
        <v>76</v>
      </c>
      <c r="B10" s="64" t="s">
        <v>77</v>
      </c>
      <c r="C10" s="16">
        <v>311420.48</v>
      </c>
      <c r="D10" s="16">
        <v>311420.48</v>
      </c>
      <c r="E10" s="16">
        <v>311420.48</v>
      </c>
      <c r="F10" s="16"/>
      <c r="G10" s="16"/>
    </row>
    <row r="11" ht="20.25" customHeight="1" spans="1:7">
      <c r="A11" s="63" t="s">
        <v>78</v>
      </c>
      <c r="B11" s="63" t="s">
        <v>79</v>
      </c>
      <c r="C11" s="16">
        <v>8550</v>
      </c>
      <c r="D11" s="16"/>
      <c r="E11" s="16"/>
      <c r="F11" s="16"/>
      <c r="G11" s="16">
        <v>8550</v>
      </c>
    </row>
    <row r="12" ht="20.25" customHeight="1" spans="1:7">
      <c r="A12" s="64" t="s">
        <v>80</v>
      </c>
      <c r="B12" s="64" t="s">
        <v>81</v>
      </c>
      <c r="C12" s="16">
        <v>8550</v>
      </c>
      <c r="D12" s="16"/>
      <c r="E12" s="16"/>
      <c r="F12" s="16"/>
      <c r="G12" s="16">
        <v>8550</v>
      </c>
    </row>
    <row r="13" ht="20.25" customHeight="1" spans="1:7">
      <c r="A13" s="15" t="s">
        <v>82</v>
      </c>
      <c r="B13" s="15" t="s">
        <v>83</v>
      </c>
      <c r="C13" s="16">
        <v>184342.26</v>
      </c>
      <c r="D13" s="16">
        <v>184342.26</v>
      </c>
      <c r="E13" s="16">
        <v>184342.26</v>
      </c>
      <c r="F13" s="16"/>
      <c r="G13" s="16"/>
    </row>
    <row r="14" ht="20.25" customHeight="1" spans="1:7">
      <c r="A14" s="63" t="s">
        <v>84</v>
      </c>
      <c r="B14" s="63" t="s">
        <v>85</v>
      </c>
      <c r="C14" s="16">
        <v>184342.26</v>
      </c>
      <c r="D14" s="16">
        <v>184342.26</v>
      </c>
      <c r="E14" s="16">
        <v>184342.26</v>
      </c>
      <c r="F14" s="16"/>
      <c r="G14" s="16"/>
    </row>
    <row r="15" ht="20.25" customHeight="1" spans="1:7">
      <c r="A15" s="64" t="s">
        <v>86</v>
      </c>
      <c r="B15" s="64" t="s">
        <v>87</v>
      </c>
      <c r="C15" s="16">
        <v>161549.37</v>
      </c>
      <c r="D15" s="16">
        <v>161549.37</v>
      </c>
      <c r="E15" s="16">
        <v>161549.37</v>
      </c>
      <c r="F15" s="16"/>
      <c r="G15" s="16"/>
    </row>
    <row r="16" ht="20.25" customHeight="1" spans="1:7">
      <c r="A16" s="64" t="s">
        <v>88</v>
      </c>
      <c r="B16" s="64" t="s">
        <v>89</v>
      </c>
      <c r="C16" s="16">
        <v>22792.89</v>
      </c>
      <c r="D16" s="16">
        <v>22792.89</v>
      </c>
      <c r="E16" s="16">
        <v>22792.89</v>
      </c>
      <c r="F16" s="16"/>
      <c r="G16" s="16"/>
    </row>
    <row r="17" ht="20.25" customHeight="1" spans="1:7">
      <c r="A17" s="15" t="s">
        <v>90</v>
      </c>
      <c r="B17" s="15" t="s">
        <v>91</v>
      </c>
      <c r="C17" s="16">
        <v>4447501.32</v>
      </c>
      <c r="D17" s="16">
        <v>2651980.23</v>
      </c>
      <c r="E17" s="16">
        <v>2259497.03</v>
      </c>
      <c r="F17" s="16">
        <v>392483.2</v>
      </c>
      <c r="G17" s="16">
        <v>1795521.09</v>
      </c>
    </row>
    <row r="18" ht="20.25" customHeight="1" spans="1:7">
      <c r="A18" s="63" t="s">
        <v>92</v>
      </c>
      <c r="B18" s="63" t="s">
        <v>93</v>
      </c>
      <c r="C18" s="16">
        <v>4441381.8</v>
      </c>
      <c r="D18" s="16">
        <v>2651980.23</v>
      </c>
      <c r="E18" s="16">
        <v>2259497.03</v>
      </c>
      <c r="F18" s="16">
        <v>392483.2</v>
      </c>
      <c r="G18" s="16">
        <v>1789401.57</v>
      </c>
    </row>
    <row r="19" ht="20.25" customHeight="1" spans="1:7">
      <c r="A19" s="64" t="s">
        <v>94</v>
      </c>
      <c r="B19" s="64" t="s">
        <v>95</v>
      </c>
      <c r="C19" s="16">
        <v>2694480.23</v>
      </c>
      <c r="D19" s="16">
        <v>2651980.23</v>
      </c>
      <c r="E19" s="16">
        <v>2259497.03</v>
      </c>
      <c r="F19" s="16">
        <v>392483.2</v>
      </c>
      <c r="G19" s="16">
        <v>42500</v>
      </c>
    </row>
    <row r="20" ht="20.25" customHeight="1" spans="1:7">
      <c r="A20" s="64" t="s">
        <v>96</v>
      </c>
      <c r="B20" s="64" t="s">
        <v>97</v>
      </c>
      <c r="C20" s="16">
        <v>477800</v>
      </c>
      <c r="D20" s="16"/>
      <c r="E20" s="16"/>
      <c r="F20" s="16"/>
      <c r="G20" s="16">
        <v>477800</v>
      </c>
    </row>
    <row r="21" ht="20.25" customHeight="1" spans="1:7">
      <c r="A21" s="64" t="s">
        <v>98</v>
      </c>
      <c r="B21" s="64" t="s">
        <v>99</v>
      </c>
      <c r="C21" s="16">
        <v>802976.78</v>
      </c>
      <c r="D21" s="16"/>
      <c r="E21" s="16"/>
      <c r="F21" s="16"/>
      <c r="G21" s="16">
        <v>802976.78</v>
      </c>
    </row>
    <row r="22" ht="20.25" customHeight="1" spans="1:7">
      <c r="A22" s="64" t="s">
        <v>100</v>
      </c>
      <c r="B22" s="64" t="s">
        <v>101</v>
      </c>
      <c r="C22" s="16">
        <v>62500</v>
      </c>
      <c r="D22" s="16"/>
      <c r="E22" s="16"/>
      <c r="F22" s="16"/>
      <c r="G22" s="16">
        <v>62500</v>
      </c>
    </row>
    <row r="23" ht="20.25" customHeight="1" spans="1:7">
      <c r="A23" s="64" t="s">
        <v>102</v>
      </c>
      <c r="B23" s="64" t="s">
        <v>103</v>
      </c>
      <c r="C23" s="16">
        <v>403624.79</v>
      </c>
      <c r="D23" s="16"/>
      <c r="E23" s="16"/>
      <c r="F23" s="16"/>
      <c r="G23" s="16">
        <v>403624.79</v>
      </c>
    </row>
    <row r="24" ht="20.25" customHeight="1" spans="1:7">
      <c r="A24" s="63" t="s">
        <v>104</v>
      </c>
      <c r="B24" s="63" t="s">
        <v>105</v>
      </c>
      <c r="C24" s="16">
        <v>6119.52</v>
      </c>
      <c r="D24" s="16"/>
      <c r="E24" s="16"/>
      <c r="F24" s="16"/>
      <c r="G24" s="16">
        <v>6119.52</v>
      </c>
    </row>
    <row r="25" ht="20.25" customHeight="1" spans="1:7">
      <c r="A25" s="64" t="s">
        <v>106</v>
      </c>
      <c r="B25" s="64" t="s">
        <v>107</v>
      </c>
      <c r="C25" s="16">
        <v>6119.52</v>
      </c>
      <c r="D25" s="16"/>
      <c r="E25" s="16"/>
      <c r="F25" s="16"/>
      <c r="G25" s="16">
        <v>6119.52</v>
      </c>
    </row>
    <row r="26" ht="20.25" customHeight="1" spans="1:7">
      <c r="A26" s="15" t="s">
        <v>108</v>
      </c>
      <c r="B26" s="15" t="s">
        <v>109</v>
      </c>
      <c r="C26" s="16">
        <v>268956</v>
      </c>
      <c r="D26" s="16">
        <v>268956</v>
      </c>
      <c r="E26" s="16">
        <v>268956</v>
      </c>
      <c r="F26" s="16"/>
      <c r="G26" s="16"/>
    </row>
    <row r="27" ht="20.25" customHeight="1" spans="1:7">
      <c r="A27" s="63" t="s">
        <v>110</v>
      </c>
      <c r="B27" s="63" t="s">
        <v>111</v>
      </c>
      <c r="C27" s="16">
        <v>268956</v>
      </c>
      <c r="D27" s="16">
        <v>268956</v>
      </c>
      <c r="E27" s="16">
        <v>268956</v>
      </c>
      <c r="F27" s="16"/>
      <c r="G27" s="16"/>
    </row>
    <row r="28" ht="20.25" customHeight="1" spans="1:7">
      <c r="A28" s="64" t="s">
        <v>112</v>
      </c>
      <c r="B28" s="64" t="s">
        <v>113</v>
      </c>
      <c r="C28" s="16">
        <v>268956</v>
      </c>
      <c r="D28" s="16">
        <v>268956</v>
      </c>
      <c r="E28" s="16">
        <v>268956</v>
      </c>
      <c r="F28" s="16"/>
      <c r="G28" s="16"/>
    </row>
    <row r="29" ht="20.25" customHeight="1" spans="1:7">
      <c r="A29" s="47" t="s">
        <v>114</v>
      </c>
      <c r="B29" s="47"/>
      <c r="C29" s="48">
        <v>5352770.06</v>
      </c>
      <c r="D29" s="48">
        <v>3548698.97</v>
      </c>
      <c r="E29" s="48">
        <v>3144215.77</v>
      </c>
      <c r="F29" s="48">
        <v>404483.2</v>
      </c>
      <c r="G29" s="48">
        <v>1804071.09</v>
      </c>
    </row>
  </sheetData>
  <mergeCells count="7">
    <mergeCell ref="A2:G2"/>
    <mergeCell ref="A3:C3"/>
    <mergeCell ref="A4:B4"/>
    <mergeCell ref="D4:F4"/>
    <mergeCell ref="A29:B29"/>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C3"/>
    </sheetView>
  </sheetViews>
  <sheetFormatPr defaultColWidth="8.85" defaultRowHeight="15" customHeight="1" outlineLevelRow="6" outlineLevelCol="5"/>
  <cols>
    <col min="1" max="6" width="28.575" customWidth="1"/>
  </cols>
  <sheetData>
    <row r="1" ht="18.75" customHeight="1" spans="1:6">
      <c r="A1" s="56"/>
      <c r="B1" s="56"/>
      <c r="C1" s="57"/>
      <c r="D1" s="1"/>
      <c r="E1" s="1"/>
      <c r="F1" s="58" t="s">
        <v>132</v>
      </c>
    </row>
    <row r="2" ht="41.25" customHeight="1" spans="1:6">
      <c r="A2" s="59" t="s">
        <v>133</v>
      </c>
      <c r="B2" s="59"/>
      <c r="C2" s="59"/>
      <c r="D2" s="59"/>
      <c r="E2" s="59"/>
      <c r="F2" s="59"/>
    </row>
    <row r="3" ht="18.75" customHeight="1" spans="1:6">
      <c r="A3" s="4" t="str">
        <f>"单位名称："&amp;"元江哈尼族彝族傣族自治县农业农村局（本级）"</f>
        <v>单位名称：元江哈尼族彝族傣族自治县农业农村局（本级）</v>
      </c>
      <c r="B3" s="4"/>
      <c r="C3" s="4"/>
      <c r="D3" s="60"/>
      <c r="E3" s="1"/>
      <c r="F3" s="58" t="s">
        <v>28</v>
      </c>
    </row>
    <row r="4" ht="18.75" customHeight="1" spans="1:6">
      <c r="A4" s="12" t="s">
        <v>134</v>
      </c>
      <c r="B4" s="31" t="s">
        <v>135</v>
      </c>
      <c r="C4" s="31" t="s">
        <v>136</v>
      </c>
      <c r="D4" s="31"/>
      <c r="E4" s="31"/>
      <c r="F4" s="31" t="s">
        <v>137</v>
      </c>
    </row>
    <row r="5" ht="18.75" customHeight="1" spans="1:6">
      <c r="A5" s="12"/>
      <c r="B5" s="31"/>
      <c r="C5" s="31" t="s">
        <v>33</v>
      </c>
      <c r="D5" s="31" t="s">
        <v>138</v>
      </c>
      <c r="E5" s="31" t="s">
        <v>139</v>
      </c>
      <c r="F5" s="31"/>
    </row>
    <row r="6" ht="18.75" customHeight="1" spans="1:6">
      <c r="A6" s="61">
        <v>1</v>
      </c>
      <c r="B6" s="62">
        <v>2</v>
      </c>
      <c r="C6" s="61">
        <v>3</v>
      </c>
      <c r="D6" s="61">
        <v>4</v>
      </c>
      <c r="E6" s="61">
        <v>5</v>
      </c>
      <c r="F6" s="61">
        <v>6</v>
      </c>
    </row>
    <row r="7" ht="20.25" customHeight="1" spans="1:6">
      <c r="A7" s="16">
        <v>49000</v>
      </c>
      <c r="B7" s="16"/>
      <c r="C7" s="16">
        <v>29000</v>
      </c>
      <c r="D7" s="16"/>
      <c r="E7" s="16">
        <v>29000</v>
      </c>
      <c r="F7" s="16">
        <v>20000</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workbookViewId="0">
      <selection activeCell="A9" sqref="A9:A34"/>
    </sheetView>
  </sheetViews>
  <sheetFormatPr defaultColWidth="8.85" defaultRowHeight="15" customHeight="1"/>
  <cols>
    <col min="1" max="1" width="32.125" customWidth="1"/>
    <col min="2"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140</v>
      </c>
    </row>
    <row r="2" ht="45" customHeight="1" spans="1:23">
      <c r="A2" s="3" t="s">
        <v>141</v>
      </c>
      <c r="B2" s="3"/>
      <c r="C2" s="3"/>
      <c r="D2" s="3"/>
      <c r="E2" s="3"/>
      <c r="F2" s="3"/>
      <c r="G2" s="3"/>
      <c r="H2" s="3"/>
      <c r="I2" s="3"/>
      <c r="J2" s="3"/>
      <c r="K2" s="3"/>
      <c r="L2" s="52"/>
      <c r="M2" s="52"/>
      <c r="N2" s="52"/>
      <c r="O2" s="52"/>
      <c r="P2" s="52"/>
      <c r="Q2" s="52"/>
      <c r="R2" s="52"/>
      <c r="S2" s="52"/>
      <c r="T2" s="52"/>
      <c r="U2" s="52"/>
      <c r="V2" s="52"/>
      <c r="W2" s="52"/>
    </row>
    <row r="3" ht="18.75" customHeight="1" spans="1:23">
      <c r="A3" s="4" t="str">
        <f>"单位名称："&amp;"元江哈尼族彝族傣族自治县农业农村局（本级）"</f>
        <v>单位名称：元江哈尼族彝族傣族自治县农业农村局（本级）</v>
      </c>
      <c r="B3" s="4"/>
      <c r="C3" s="4"/>
      <c r="D3" s="4"/>
      <c r="E3" s="4"/>
      <c r="F3" s="4"/>
      <c r="G3" s="4"/>
      <c r="H3" s="53"/>
      <c r="I3" s="53"/>
      <c r="J3" s="53"/>
      <c r="K3" s="53"/>
      <c r="L3" s="5"/>
      <c r="M3" s="5"/>
      <c r="N3" s="5"/>
      <c r="O3" s="5"/>
      <c r="P3" s="5"/>
      <c r="Q3" s="5"/>
      <c r="R3" s="5"/>
      <c r="S3" s="5"/>
      <c r="T3" s="5"/>
      <c r="U3" s="5"/>
      <c r="V3" s="5"/>
      <c r="W3" s="5" t="s">
        <v>28</v>
      </c>
    </row>
    <row r="4" ht="18.75" customHeight="1" spans="1:23">
      <c r="A4" s="54" t="s">
        <v>142</v>
      </c>
      <c r="B4" s="54" t="s">
        <v>143</v>
      </c>
      <c r="C4" s="54" t="s">
        <v>144</v>
      </c>
      <c r="D4" s="54" t="s">
        <v>145</v>
      </c>
      <c r="E4" s="54" t="s">
        <v>146</v>
      </c>
      <c r="F4" s="54" t="s">
        <v>147</v>
      </c>
      <c r="G4" s="54" t="s">
        <v>148</v>
      </c>
      <c r="H4" s="55" t="s">
        <v>31</v>
      </c>
      <c r="I4" s="55" t="s">
        <v>149</v>
      </c>
      <c r="J4" s="54"/>
      <c r="K4" s="54"/>
      <c r="L4" s="54"/>
      <c r="M4" s="54"/>
      <c r="N4" s="54" t="s">
        <v>150</v>
      </c>
      <c r="O4" s="54"/>
      <c r="P4" s="54"/>
      <c r="Q4" s="54" t="s">
        <v>37</v>
      </c>
      <c r="R4" s="54" t="s">
        <v>61</v>
      </c>
      <c r="S4" s="54"/>
      <c r="T4" s="54"/>
      <c r="U4" s="54"/>
      <c r="V4" s="54"/>
      <c r="W4" s="54"/>
    </row>
    <row r="5" ht="18.75" customHeight="1" spans="1:23">
      <c r="A5" s="54"/>
      <c r="B5" s="54"/>
      <c r="C5" s="54"/>
      <c r="D5" s="54"/>
      <c r="E5" s="54"/>
      <c r="F5" s="54"/>
      <c r="G5" s="54"/>
      <c r="H5" s="55" t="s">
        <v>151</v>
      </c>
      <c r="I5" s="55" t="s">
        <v>152</v>
      </c>
      <c r="J5" s="54" t="s">
        <v>35</v>
      </c>
      <c r="K5" s="54" t="s">
        <v>36</v>
      </c>
      <c r="L5" s="54"/>
      <c r="M5" s="54"/>
      <c r="N5" s="54" t="s">
        <v>150</v>
      </c>
      <c r="O5" s="54" t="s">
        <v>35</v>
      </c>
      <c r="P5" s="54" t="s">
        <v>36</v>
      </c>
      <c r="Q5" s="54" t="s">
        <v>37</v>
      </c>
      <c r="R5" s="54" t="s">
        <v>61</v>
      </c>
      <c r="S5" s="54" t="s">
        <v>40</v>
      </c>
      <c r="T5" s="54" t="s">
        <v>41</v>
      </c>
      <c r="U5" s="54" t="s">
        <v>42</v>
      </c>
      <c r="V5" s="54" t="s">
        <v>43</v>
      </c>
      <c r="W5" s="54" t="s">
        <v>44</v>
      </c>
    </row>
    <row r="6" ht="18.75" customHeight="1" spans="1:23">
      <c r="A6" s="54"/>
      <c r="B6" s="54"/>
      <c r="C6" s="54"/>
      <c r="D6" s="54"/>
      <c r="E6" s="54"/>
      <c r="F6" s="54"/>
      <c r="G6" s="54"/>
      <c r="H6" s="55"/>
      <c r="I6" s="55" t="s">
        <v>153</v>
      </c>
      <c r="J6" s="54" t="s">
        <v>154</v>
      </c>
      <c r="K6" s="54" t="s">
        <v>155</v>
      </c>
      <c r="L6" s="54" t="s">
        <v>156</v>
      </c>
      <c r="M6" s="54" t="s">
        <v>157</v>
      </c>
      <c r="N6" s="54" t="s">
        <v>34</v>
      </c>
      <c r="O6" s="54" t="s">
        <v>35</v>
      </c>
      <c r="P6" s="54" t="s">
        <v>36</v>
      </c>
      <c r="Q6" s="54"/>
      <c r="R6" s="54" t="s">
        <v>33</v>
      </c>
      <c r="S6" s="54" t="s">
        <v>40</v>
      </c>
      <c r="T6" s="54" t="s">
        <v>41</v>
      </c>
      <c r="U6" s="54" t="s">
        <v>42</v>
      </c>
      <c r="V6" s="54" t="s">
        <v>43</v>
      </c>
      <c r="W6" s="54" t="s">
        <v>44</v>
      </c>
    </row>
    <row r="7" ht="22.65" customHeight="1" spans="1:23">
      <c r="A7" s="54"/>
      <c r="B7" s="54"/>
      <c r="C7" s="54"/>
      <c r="D7" s="54"/>
      <c r="E7" s="54"/>
      <c r="F7" s="54"/>
      <c r="G7" s="54"/>
      <c r="H7" s="55"/>
      <c r="I7" s="55" t="s">
        <v>33</v>
      </c>
      <c r="J7" s="54"/>
      <c r="K7" s="54"/>
      <c r="L7" s="54"/>
      <c r="M7" s="54"/>
      <c r="N7" s="54"/>
      <c r="O7" s="54"/>
      <c r="P7" s="54"/>
      <c r="Q7" s="54"/>
      <c r="R7" s="54"/>
      <c r="S7" s="54"/>
      <c r="T7" s="54"/>
      <c r="U7" s="54"/>
      <c r="V7" s="54"/>
      <c r="W7" s="54"/>
    </row>
    <row r="8" ht="18.75" customHeight="1" spans="1:23">
      <c r="A8" s="55" t="s">
        <v>45</v>
      </c>
      <c r="B8" s="55">
        <v>2</v>
      </c>
      <c r="C8" s="55">
        <v>3</v>
      </c>
      <c r="D8" s="55">
        <v>4</v>
      </c>
      <c r="E8" s="55">
        <v>5</v>
      </c>
      <c r="F8" s="55">
        <v>6</v>
      </c>
      <c r="G8" s="55">
        <v>7</v>
      </c>
      <c r="H8" s="55">
        <v>8</v>
      </c>
      <c r="I8" s="55">
        <v>9</v>
      </c>
      <c r="J8" s="55">
        <v>10</v>
      </c>
      <c r="K8" s="55">
        <v>11</v>
      </c>
      <c r="L8" s="55">
        <v>12</v>
      </c>
      <c r="M8" s="55">
        <v>13</v>
      </c>
      <c r="N8" s="55">
        <v>14</v>
      </c>
      <c r="O8" s="55">
        <v>15</v>
      </c>
      <c r="P8" s="55">
        <v>16</v>
      </c>
      <c r="Q8" s="55">
        <v>17</v>
      </c>
      <c r="R8" s="55">
        <v>18</v>
      </c>
      <c r="S8" s="55">
        <v>19</v>
      </c>
      <c r="T8" s="55">
        <v>20</v>
      </c>
      <c r="U8" s="55">
        <v>21</v>
      </c>
      <c r="V8" s="55">
        <v>22</v>
      </c>
      <c r="W8" s="55">
        <v>23</v>
      </c>
    </row>
    <row r="9" ht="18.75" customHeight="1" spans="1:23">
      <c r="A9" s="8" t="s">
        <v>158</v>
      </c>
      <c r="B9" s="8" t="s">
        <v>159</v>
      </c>
      <c r="C9" s="9" t="s">
        <v>160</v>
      </c>
      <c r="D9" s="8" t="s">
        <v>74</v>
      </c>
      <c r="E9" s="8" t="s">
        <v>75</v>
      </c>
      <c r="F9" s="8" t="s">
        <v>161</v>
      </c>
      <c r="G9" s="8" t="s">
        <v>162</v>
      </c>
      <c r="H9" s="16">
        <v>12000</v>
      </c>
      <c r="I9" s="16">
        <v>12000</v>
      </c>
      <c r="J9" s="16"/>
      <c r="K9" s="16"/>
      <c r="L9" s="16">
        <v>12000</v>
      </c>
      <c r="M9" s="16"/>
      <c r="N9" s="16"/>
      <c r="O9" s="16"/>
      <c r="P9" s="16"/>
      <c r="Q9" s="16"/>
      <c r="R9" s="16"/>
      <c r="S9" s="16"/>
      <c r="T9" s="16"/>
      <c r="U9" s="16"/>
      <c r="V9" s="16"/>
      <c r="W9" s="16"/>
    </row>
    <row r="10" ht="18.75" customHeight="1" spans="1:23">
      <c r="A10" s="8" t="s">
        <v>158</v>
      </c>
      <c r="B10" s="8" t="s">
        <v>159</v>
      </c>
      <c r="C10" s="9" t="s">
        <v>160</v>
      </c>
      <c r="D10" s="8" t="s">
        <v>94</v>
      </c>
      <c r="E10" s="8" t="s">
        <v>95</v>
      </c>
      <c r="F10" s="8" t="s">
        <v>163</v>
      </c>
      <c r="G10" s="8" t="s">
        <v>164</v>
      </c>
      <c r="H10" s="16">
        <v>70510</v>
      </c>
      <c r="I10" s="16">
        <v>70510</v>
      </c>
      <c r="J10" s="16"/>
      <c r="K10" s="16"/>
      <c r="L10" s="16">
        <v>70510</v>
      </c>
      <c r="M10" s="16"/>
      <c r="N10" s="16"/>
      <c r="O10" s="16"/>
      <c r="P10" s="23"/>
      <c r="Q10" s="16"/>
      <c r="R10" s="16"/>
      <c r="S10" s="16"/>
      <c r="T10" s="16"/>
      <c r="U10" s="16"/>
      <c r="V10" s="16"/>
      <c r="W10" s="16"/>
    </row>
    <row r="11" ht="18.75" customHeight="1" spans="1:23">
      <c r="A11" s="8" t="s">
        <v>158</v>
      </c>
      <c r="B11" s="8" t="s">
        <v>159</v>
      </c>
      <c r="C11" s="9" t="s">
        <v>160</v>
      </c>
      <c r="D11" s="8" t="s">
        <v>94</v>
      </c>
      <c r="E11" s="8" t="s">
        <v>95</v>
      </c>
      <c r="F11" s="8" t="s">
        <v>165</v>
      </c>
      <c r="G11" s="8" t="s">
        <v>166</v>
      </c>
      <c r="H11" s="16">
        <v>8000</v>
      </c>
      <c r="I11" s="16">
        <v>8000</v>
      </c>
      <c r="J11" s="16"/>
      <c r="K11" s="16"/>
      <c r="L11" s="16">
        <v>8000</v>
      </c>
      <c r="M11" s="16"/>
      <c r="N11" s="16"/>
      <c r="O11" s="16"/>
      <c r="P11" s="23"/>
      <c r="Q11" s="16"/>
      <c r="R11" s="16"/>
      <c r="S11" s="16"/>
      <c r="T11" s="16"/>
      <c r="U11" s="16"/>
      <c r="V11" s="16"/>
      <c r="W11" s="16"/>
    </row>
    <row r="12" ht="18.75" customHeight="1" spans="1:23">
      <c r="A12" s="8" t="s">
        <v>158</v>
      </c>
      <c r="B12" s="8" t="s">
        <v>159</v>
      </c>
      <c r="C12" s="9" t="s">
        <v>160</v>
      </c>
      <c r="D12" s="8" t="s">
        <v>94</v>
      </c>
      <c r="E12" s="8" t="s">
        <v>95</v>
      </c>
      <c r="F12" s="8" t="s">
        <v>167</v>
      </c>
      <c r="G12" s="8" t="s">
        <v>168</v>
      </c>
      <c r="H12" s="16">
        <v>11000</v>
      </c>
      <c r="I12" s="16">
        <v>11000</v>
      </c>
      <c r="J12" s="16"/>
      <c r="K12" s="16"/>
      <c r="L12" s="16">
        <v>11000</v>
      </c>
      <c r="M12" s="16"/>
      <c r="N12" s="16"/>
      <c r="O12" s="16"/>
      <c r="P12" s="23"/>
      <c r="Q12" s="16"/>
      <c r="R12" s="16"/>
      <c r="S12" s="16"/>
      <c r="T12" s="16"/>
      <c r="U12" s="16"/>
      <c r="V12" s="16"/>
      <c r="W12" s="16"/>
    </row>
    <row r="13" ht="18.75" customHeight="1" spans="1:23">
      <c r="A13" s="8" t="s">
        <v>158</v>
      </c>
      <c r="B13" s="8" t="s">
        <v>159</v>
      </c>
      <c r="C13" s="9" t="s">
        <v>160</v>
      </c>
      <c r="D13" s="8" t="s">
        <v>94</v>
      </c>
      <c r="E13" s="8" t="s">
        <v>95</v>
      </c>
      <c r="F13" s="8" t="s">
        <v>169</v>
      </c>
      <c r="G13" s="8" t="s">
        <v>170</v>
      </c>
      <c r="H13" s="16">
        <v>15180</v>
      </c>
      <c r="I13" s="16">
        <v>15180</v>
      </c>
      <c r="J13" s="16"/>
      <c r="K13" s="16"/>
      <c r="L13" s="16">
        <v>15180</v>
      </c>
      <c r="M13" s="16"/>
      <c r="N13" s="16"/>
      <c r="O13" s="16"/>
      <c r="P13" s="23"/>
      <c r="Q13" s="16"/>
      <c r="R13" s="16"/>
      <c r="S13" s="16"/>
      <c r="T13" s="16"/>
      <c r="U13" s="16"/>
      <c r="V13" s="16"/>
      <c r="W13" s="16"/>
    </row>
    <row r="14" ht="18.75" customHeight="1" spans="1:23">
      <c r="A14" s="8" t="s">
        <v>158</v>
      </c>
      <c r="B14" s="8" t="s">
        <v>159</v>
      </c>
      <c r="C14" s="9" t="s">
        <v>160</v>
      </c>
      <c r="D14" s="8" t="s">
        <v>94</v>
      </c>
      <c r="E14" s="8" t="s">
        <v>95</v>
      </c>
      <c r="F14" s="8" t="s">
        <v>161</v>
      </c>
      <c r="G14" s="8" t="s">
        <v>162</v>
      </c>
      <c r="H14" s="16">
        <v>32000</v>
      </c>
      <c r="I14" s="16">
        <v>32000</v>
      </c>
      <c r="J14" s="16"/>
      <c r="K14" s="16"/>
      <c r="L14" s="16">
        <v>32000</v>
      </c>
      <c r="M14" s="16"/>
      <c r="N14" s="16"/>
      <c r="O14" s="16"/>
      <c r="P14" s="23"/>
      <c r="Q14" s="16"/>
      <c r="R14" s="16"/>
      <c r="S14" s="16"/>
      <c r="T14" s="16"/>
      <c r="U14" s="16"/>
      <c r="V14" s="16"/>
      <c r="W14" s="16"/>
    </row>
    <row r="15" ht="18.75" customHeight="1" spans="1:23">
      <c r="A15" s="8" t="s">
        <v>158</v>
      </c>
      <c r="B15" s="8" t="s">
        <v>171</v>
      </c>
      <c r="C15" s="9" t="s">
        <v>172</v>
      </c>
      <c r="D15" s="8" t="s">
        <v>94</v>
      </c>
      <c r="E15" s="8" t="s">
        <v>95</v>
      </c>
      <c r="F15" s="8" t="s">
        <v>173</v>
      </c>
      <c r="G15" s="8" t="s">
        <v>174</v>
      </c>
      <c r="H15" s="16">
        <v>29000</v>
      </c>
      <c r="I15" s="16">
        <v>29000</v>
      </c>
      <c r="J15" s="16"/>
      <c r="K15" s="16"/>
      <c r="L15" s="16">
        <v>29000</v>
      </c>
      <c r="M15" s="16"/>
      <c r="N15" s="16"/>
      <c r="O15" s="16"/>
      <c r="P15" s="23"/>
      <c r="Q15" s="16"/>
      <c r="R15" s="16"/>
      <c r="S15" s="16"/>
      <c r="T15" s="16"/>
      <c r="U15" s="16"/>
      <c r="V15" s="16"/>
      <c r="W15" s="16"/>
    </row>
    <row r="16" ht="18.75" customHeight="1" spans="1:23">
      <c r="A16" s="8" t="s">
        <v>158</v>
      </c>
      <c r="B16" s="8" t="s">
        <v>175</v>
      </c>
      <c r="C16" s="9" t="s">
        <v>176</v>
      </c>
      <c r="D16" s="8" t="s">
        <v>94</v>
      </c>
      <c r="E16" s="8" t="s">
        <v>95</v>
      </c>
      <c r="F16" s="8" t="s">
        <v>177</v>
      </c>
      <c r="G16" s="8" t="s">
        <v>178</v>
      </c>
      <c r="H16" s="16">
        <v>788424</v>
      </c>
      <c r="I16" s="16">
        <v>788424</v>
      </c>
      <c r="J16" s="16"/>
      <c r="K16" s="16"/>
      <c r="L16" s="16">
        <v>788424</v>
      </c>
      <c r="M16" s="16"/>
      <c r="N16" s="16"/>
      <c r="O16" s="16"/>
      <c r="P16" s="23"/>
      <c r="Q16" s="16"/>
      <c r="R16" s="16"/>
      <c r="S16" s="16"/>
      <c r="T16" s="16"/>
      <c r="U16" s="16"/>
      <c r="V16" s="16"/>
      <c r="W16" s="16"/>
    </row>
    <row r="17" ht="18.75" customHeight="1" spans="1:23">
      <c r="A17" s="8" t="s">
        <v>158</v>
      </c>
      <c r="B17" s="8" t="s">
        <v>175</v>
      </c>
      <c r="C17" s="9" t="s">
        <v>176</v>
      </c>
      <c r="D17" s="8" t="s">
        <v>94</v>
      </c>
      <c r="E17" s="8" t="s">
        <v>95</v>
      </c>
      <c r="F17" s="8" t="s">
        <v>179</v>
      </c>
      <c r="G17" s="8" t="s">
        <v>180</v>
      </c>
      <c r="H17" s="16">
        <v>1099104</v>
      </c>
      <c r="I17" s="16">
        <v>1099104</v>
      </c>
      <c r="J17" s="16"/>
      <c r="K17" s="16"/>
      <c r="L17" s="16">
        <v>1099104</v>
      </c>
      <c r="M17" s="16"/>
      <c r="N17" s="16"/>
      <c r="O17" s="16"/>
      <c r="P17" s="23"/>
      <c r="Q17" s="16"/>
      <c r="R17" s="16"/>
      <c r="S17" s="16"/>
      <c r="T17" s="16"/>
      <c r="U17" s="16"/>
      <c r="V17" s="16"/>
      <c r="W17" s="16"/>
    </row>
    <row r="18" ht="18.75" customHeight="1" spans="1:23">
      <c r="A18" s="8" t="s">
        <v>158</v>
      </c>
      <c r="B18" s="8" t="s">
        <v>175</v>
      </c>
      <c r="C18" s="9" t="s">
        <v>176</v>
      </c>
      <c r="D18" s="8" t="s">
        <v>94</v>
      </c>
      <c r="E18" s="8" t="s">
        <v>95</v>
      </c>
      <c r="F18" s="8" t="s">
        <v>181</v>
      </c>
      <c r="G18" s="8" t="s">
        <v>182</v>
      </c>
      <c r="H18" s="16">
        <v>65702</v>
      </c>
      <c r="I18" s="16">
        <v>65702</v>
      </c>
      <c r="J18" s="16"/>
      <c r="K18" s="16"/>
      <c r="L18" s="16">
        <v>65702</v>
      </c>
      <c r="M18" s="16"/>
      <c r="N18" s="16"/>
      <c r="O18" s="16"/>
      <c r="P18" s="23"/>
      <c r="Q18" s="16"/>
      <c r="R18" s="16"/>
      <c r="S18" s="16"/>
      <c r="T18" s="16"/>
      <c r="U18" s="16"/>
      <c r="V18" s="16"/>
      <c r="W18" s="16"/>
    </row>
    <row r="19" ht="18.75" customHeight="1" spans="1:23">
      <c r="A19" s="8" t="s">
        <v>158</v>
      </c>
      <c r="B19" s="8" t="s">
        <v>175</v>
      </c>
      <c r="C19" s="9" t="s">
        <v>176</v>
      </c>
      <c r="D19" s="8" t="s">
        <v>94</v>
      </c>
      <c r="E19" s="8" t="s">
        <v>95</v>
      </c>
      <c r="F19" s="8" t="s">
        <v>181</v>
      </c>
      <c r="G19" s="8" t="s">
        <v>182</v>
      </c>
      <c r="H19" s="16">
        <v>5100</v>
      </c>
      <c r="I19" s="16">
        <v>5100</v>
      </c>
      <c r="J19" s="16"/>
      <c r="K19" s="16"/>
      <c r="L19" s="16">
        <v>5100</v>
      </c>
      <c r="M19" s="16"/>
      <c r="N19" s="16"/>
      <c r="O19" s="16"/>
      <c r="P19" s="23"/>
      <c r="Q19" s="16"/>
      <c r="R19" s="16"/>
      <c r="S19" s="16"/>
      <c r="T19" s="16"/>
      <c r="U19" s="16"/>
      <c r="V19" s="16"/>
      <c r="W19" s="16"/>
    </row>
    <row r="20" ht="18.75" customHeight="1" spans="1:23">
      <c r="A20" s="8" t="s">
        <v>158</v>
      </c>
      <c r="B20" s="8" t="s">
        <v>183</v>
      </c>
      <c r="C20" s="9" t="s">
        <v>184</v>
      </c>
      <c r="D20" s="8" t="s">
        <v>76</v>
      </c>
      <c r="E20" s="8" t="s">
        <v>77</v>
      </c>
      <c r="F20" s="8" t="s">
        <v>185</v>
      </c>
      <c r="G20" s="8" t="s">
        <v>186</v>
      </c>
      <c r="H20" s="16">
        <v>311420.48</v>
      </c>
      <c r="I20" s="16">
        <v>311420.48</v>
      </c>
      <c r="J20" s="16"/>
      <c r="K20" s="16"/>
      <c r="L20" s="16">
        <v>311420.48</v>
      </c>
      <c r="M20" s="16"/>
      <c r="N20" s="16"/>
      <c r="O20" s="16"/>
      <c r="P20" s="23"/>
      <c r="Q20" s="16"/>
      <c r="R20" s="16"/>
      <c r="S20" s="16"/>
      <c r="T20" s="16"/>
      <c r="U20" s="16"/>
      <c r="V20" s="16"/>
      <c r="W20" s="16"/>
    </row>
    <row r="21" ht="18.75" customHeight="1" spans="1:23">
      <c r="A21" s="8" t="s">
        <v>158</v>
      </c>
      <c r="B21" s="8" t="s">
        <v>183</v>
      </c>
      <c r="C21" s="9" t="s">
        <v>184</v>
      </c>
      <c r="D21" s="8" t="s">
        <v>86</v>
      </c>
      <c r="E21" s="8" t="s">
        <v>87</v>
      </c>
      <c r="F21" s="8" t="s">
        <v>187</v>
      </c>
      <c r="G21" s="8" t="s">
        <v>188</v>
      </c>
      <c r="H21" s="16">
        <v>161549.37</v>
      </c>
      <c r="I21" s="16">
        <v>161549.37</v>
      </c>
      <c r="J21" s="16"/>
      <c r="K21" s="16"/>
      <c r="L21" s="16">
        <v>161549.37</v>
      </c>
      <c r="M21" s="16"/>
      <c r="N21" s="16"/>
      <c r="O21" s="16"/>
      <c r="P21" s="23"/>
      <c r="Q21" s="16"/>
      <c r="R21" s="16"/>
      <c r="S21" s="16"/>
      <c r="T21" s="16"/>
      <c r="U21" s="16"/>
      <c r="V21" s="16"/>
      <c r="W21" s="16"/>
    </row>
    <row r="22" ht="18.75" customHeight="1" spans="1:23">
      <c r="A22" s="8" t="s">
        <v>158</v>
      </c>
      <c r="B22" s="8" t="s">
        <v>183</v>
      </c>
      <c r="C22" s="9" t="s">
        <v>184</v>
      </c>
      <c r="D22" s="8" t="s">
        <v>88</v>
      </c>
      <c r="E22" s="8" t="s">
        <v>89</v>
      </c>
      <c r="F22" s="8" t="s">
        <v>189</v>
      </c>
      <c r="G22" s="8" t="s">
        <v>190</v>
      </c>
      <c r="H22" s="16">
        <v>9731.89</v>
      </c>
      <c r="I22" s="16">
        <v>9731.89</v>
      </c>
      <c r="J22" s="16"/>
      <c r="K22" s="16"/>
      <c r="L22" s="16">
        <v>9731.89</v>
      </c>
      <c r="M22" s="16"/>
      <c r="N22" s="16"/>
      <c r="O22" s="16"/>
      <c r="P22" s="23"/>
      <c r="Q22" s="16"/>
      <c r="R22" s="16"/>
      <c r="S22" s="16"/>
      <c r="T22" s="16"/>
      <c r="U22" s="16"/>
      <c r="V22" s="16"/>
      <c r="W22" s="16"/>
    </row>
    <row r="23" ht="18.75" customHeight="1" spans="1:23">
      <c r="A23" s="8" t="s">
        <v>158</v>
      </c>
      <c r="B23" s="8" t="s">
        <v>183</v>
      </c>
      <c r="C23" s="9" t="s">
        <v>184</v>
      </c>
      <c r="D23" s="8" t="s">
        <v>88</v>
      </c>
      <c r="E23" s="8" t="s">
        <v>89</v>
      </c>
      <c r="F23" s="8" t="s">
        <v>189</v>
      </c>
      <c r="G23" s="8" t="s">
        <v>190</v>
      </c>
      <c r="H23" s="16">
        <v>13061</v>
      </c>
      <c r="I23" s="16">
        <v>13061</v>
      </c>
      <c r="J23" s="16"/>
      <c r="K23" s="16"/>
      <c r="L23" s="16">
        <v>13061</v>
      </c>
      <c r="M23" s="16"/>
      <c r="N23" s="16"/>
      <c r="O23" s="16"/>
      <c r="P23" s="23"/>
      <c r="Q23" s="16"/>
      <c r="R23" s="16"/>
      <c r="S23" s="16"/>
      <c r="T23" s="16"/>
      <c r="U23" s="16"/>
      <c r="V23" s="16"/>
      <c r="W23" s="16"/>
    </row>
    <row r="24" ht="18.75" customHeight="1" spans="1:23">
      <c r="A24" s="8" t="s">
        <v>158</v>
      </c>
      <c r="B24" s="8" t="s">
        <v>183</v>
      </c>
      <c r="C24" s="9" t="s">
        <v>184</v>
      </c>
      <c r="D24" s="8" t="s">
        <v>94</v>
      </c>
      <c r="E24" s="8" t="s">
        <v>95</v>
      </c>
      <c r="F24" s="8" t="s">
        <v>189</v>
      </c>
      <c r="G24" s="8" t="s">
        <v>190</v>
      </c>
      <c r="H24" s="16">
        <v>737.18</v>
      </c>
      <c r="I24" s="16">
        <v>737.18</v>
      </c>
      <c r="J24" s="16"/>
      <c r="K24" s="16"/>
      <c r="L24" s="16">
        <v>737.18</v>
      </c>
      <c r="M24" s="16"/>
      <c r="N24" s="16"/>
      <c r="O24" s="16"/>
      <c r="P24" s="23"/>
      <c r="Q24" s="16"/>
      <c r="R24" s="16"/>
      <c r="S24" s="16"/>
      <c r="T24" s="16"/>
      <c r="U24" s="16"/>
      <c r="V24" s="16"/>
      <c r="W24" s="16"/>
    </row>
    <row r="25" ht="18.75" customHeight="1" spans="1:23">
      <c r="A25" s="8" t="s">
        <v>158</v>
      </c>
      <c r="B25" s="8" t="s">
        <v>191</v>
      </c>
      <c r="C25" s="9" t="s">
        <v>113</v>
      </c>
      <c r="D25" s="8" t="s">
        <v>112</v>
      </c>
      <c r="E25" s="8" t="s">
        <v>113</v>
      </c>
      <c r="F25" s="8" t="s">
        <v>192</v>
      </c>
      <c r="G25" s="8" t="s">
        <v>113</v>
      </c>
      <c r="H25" s="16">
        <v>268956</v>
      </c>
      <c r="I25" s="16">
        <v>268956</v>
      </c>
      <c r="J25" s="16"/>
      <c r="K25" s="16"/>
      <c r="L25" s="16">
        <v>268956</v>
      </c>
      <c r="M25" s="16"/>
      <c r="N25" s="16"/>
      <c r="O25" s="16"/>
      <c r="P25" s="23"/>
      <c r="Q25" s="16"/>
      <c r="R25" s="16"/>
      <c r="S25" s="16"/>
      <c r="T25" s="16"/>
      <c r="U25" s="16"/>
      <c r="V25" s="16"/>
      <c r="W25" s="16"/>
    </row>
    <row r="26" ht="18.75" customHeight="1" spans="1:23">
      <c r="A26" s="8" t="s">
        <v>158</v>
      </c>
      <c r="B26" s="8" t="s">
        <v>193</v>
      </c>
      <c r="C26" s="9" t="s">
        <v>194</v>
      </c>
      <c r="D26" s="8" t="s">
        <v>94</v>
      </c>
      <c r="E26" s="8" t="s">
        <v>95</v>
      </c>
      <c r="F26" s="8" t="s">
        <v>195</v>
      </c>
      <c r="G26" s="8" t="s">
        <v>194</v>
      </c>
      <c r="H26" s="16">
        <v>37993.2</v>
      </c>
      <c r="I26" s="16">
        <v>37993.2</v>
      </c>
      <c r="J26" s="16"/>
      <c r="K26" s="16"/>
      <c r="L26" s="16">
        <v>37993.2</v>
      </c>
      <c r="M26" s="16"/>
      <c r="N26" s="16"/>
      <c r="O26" s="16"/>
      <c r="P26" s="23"/>
      <c r="Q26" s="16"/>
      <c r="R26" s="16"/>
      <c r="S26" s="16"/>
      <c r="T26" s="16"/>
      <c r="U26" s="16"/>
      <c r="V26" s="16"/>
      <c r="W26" s="16"/>
    </row>
    <row r="27" ht="18.75" customHeight="1" spans="1:23">
      <c r="A27" s="8" t="s">
        <v>158</v>
      </c>
      <c r="B27" s="8" t="s">
        <v>196</v>
      </c>
      <c r="C27" s="9" t="s">
        <v>197</v>
      </c>
      <c r="D27" s="8" t="s">
        <v>94</v>
      </c>
      <c r="E27" s="8" t="s">
        <v>95</v>
      </c>
      <c r="F27" s="8" t="s">
        <v>169</v>
      </c>
      <c r="G27" s="8" t="s">
        <v>170</v>
      </c>
      <c r="H27" s="16">
        <v>151800</v>
      </c>
      <c r="I27" s="16">
        <v>151800</v>
      </c>
      <c r="J27" s="16"/>
      <c r="K27" s="16"/>
      <c r="L27" s="16">
        <v>151800</v>
      </c>
      <c r="M27" s="16"/>
      <c r="N27" s="16"/>
      <c r="O27" s="16"/>
      <c r="P27" s="23"/>
      <c r="Q27" s="16"/>
      <c r="R27" s="16"/>
      <c r="S27" s="16"/>
      <c r="T27" s="16"/>
      <c r="U27" s="16"/>
      <c r="V27" s="16"/>
      <c r="W27" s="16"/>
    </row>
    <row r="28" ht="18.75" customHeight="1" spans="1:23">
      <c r="A28" s="8" t="s">
        <v>158</v>
      </c>
      <c r="B28" s="8" t="s">
        <v>198</v>
      </c>
      <c r="C28" s="9" t="s">
        <v>137</v>
      </c>
      <c r="D28" s="8" t="s">
        <v>94</v>
      </c>
      <c r="E28" s="8" t="s">
        <v>95</v>
      </c>
      <c r="F28" s="8" t="s">
        <v>199</v>
      </c>
      <c r="G28" s="8" t="s">
        <v>137</v>
      </c>
      <c r="H28" s="16">
        <v>20000</v>
      </c>
      <c r="I28" s="16">
        <v>20000</v>
      </c>
      <c r="J28" s="16"/>
      <c r="K28" s="16"/>
      <c r="L28" s="16">
        <v>20000</v>
      </c>
      <c r="M28" s="16"/>
      <c r="N28" s="16"/>
      <c r="O28" s="16"/>
      <c r="P28" s="23"/>
      <c r="Q28" s="16"/>
      <c r="R28" s="16"/>
      <c r="S28" s="16"/>
      <c r="T28" s="16"/>
      <c r="U28" s="16"/>
      <c r="V28" s="16"/>
      <c r="W28" s="16"/>
    </row>
    <row r="29" ht="18.75" customHeight="1" spans="1:23">
      <c r="A29" s="8" t="s">
        <v>158</v>
      </c>
      <c r="B29" s="8" t="s">
        <v>200</v>
      </c>
      <c r="C29" s="9" t="s">
        <v>201</v>
      </c>
      <c r="D29" s="8" t="s">
        <v>74</v>
      </c>
      <c r="E29" s="8" t="s">
        <v>75</v>
      </c>
      <c r="F29" s="8" t="s">
        <v>202</v>
      </c>
      <c r="G29" s="8" t="s">
        <v>203</v>
      </c>
      <c r="H29" s="16">
        <v>120000</v>
      </c>
      <c r="I29" s="16">
        <v>120000</v>
      </c>
      <c r="J29" s="16"/>
      <c r="K29" s="16"/>
      <c r="L29" s="16">
        <v>120000</v>
      </c>
      <c r="M29" s="16"/>
      <c r="N29" s="16"/>
      <c r="O29" s="16"/>
      <c r="P29" s="23"/>
      <c r="Q29" s="16"/>
      <c r="R29" s="16"/>
      <c r="S29" s="16"/>
      <c r="T29" s="16"/>
      <c r="U29" s="16"/>
      <c r="V29" s="16"/>
      <c r="W29" s="16"/>
    </row>
    <row r="30" ht="18.75" customHeight="1" spans="1:23">
      <c r="A30" s="8" t="s">
        <v>158</v>
      </c>
      <c r="B30" s="8" t="s">
        <v>204</v>
      </c>
      <c r="C30" s="9" t="s">
        <v>205</v>
      </c>
      <c r="D30" s="8" t="s">
        <v>94</v>
      </c>
      <c r="E30" s="8" t="s">
        <v>95</v>
      </c>
      <c r="F30" s="8" t="s">
        <v>181</v>
      </c>
      <c r="G30" s="8" t="s">
        <v>182</v>
      </c>
      <c r="H30" s="16">
        <v>193248</v>
      </c>
      <c r="I30" s="16">
        <v>193248</v>
      </c>
      <c r="J30" s="16"/>
      <c r="K30" s="16"/>
      <c r="L30" s="16">
        <v>193248</v>
      </c>
      <c r="M30" s="16"/>
      <c r="N30" s="16"/>
      <c r="O30" s="16"/>
      <c r="P30" s="23"/>
      <c r="Q30" s="16"/>
      <c r="R30" s="16"/>
      <c r="S30" s="16"/>
      <c r="T30" s="16"/>
      <c r="U30" s="16"/>
      <c r="V30" s="16"/>
      <c r="W30" s="16"/>
    </row>
    <row r="31" ht="18.75" customHeight="1" spans="1:23">
      <c r="A31" s="8" t="s">
        <v>158</v>
      </c>
      <c r="B31" s="8" t="s">
        <v>204</v>
      </c>
      <c r="C31" s="9" t="s">
        <v>205</v>
      </c>
      <c r="D31" s="8" t="s">
        <v>94</v>
      </c>
      <c r="E31" s="8" t="s">
        <v>95</v>
      </c>
      <c r="F31" s="8" t="s">
        <v>181</v>
      </c>
      <c r="G31" s="8" t="s">
        <v>182</v>
      </c>
      <c r="H31" s="16">
        <v>95181.85</v>
      </c>
      <c r="I31" s="16">
        <v>95181.85</v>
      </c>
      <c r="J31" s="16"/>
      <c r="K31" s="16"/>
      <c r="L31" s="16">
        <v>95181.85</v>
      </c>
      <c r="M31" s="16"/>
      <c r="N31" s="16"/>
      <c r="O31" s="16"/>
      <c r="P31" s="23"/>
      <c r="Q31" s="16"/>
      <c r="R31" s="16"/>
      <c r="S31" s="16"/>
      <c r="T31" s="16"/>
      <c r="U31" s="16"/>
      <c r="V31" s="16"/>
      <c r="W31" s="16"/>
    </row>
    <row r="32" ht="18.75" customHeight="1" spans="1:23">
      <c r="A32" s="8" t="s">
        <v>158</v>
      </c>
      <c r="B32" s="8" t="s">
        <v>206</v>
      </c>
      <c r="C32" s="9" t="s">
        <v>207</v>
      </c>
      <c r="D32" s="8" t="s">
        <v>94</v>
      </c>
      <c r="E32" s="8" t="s">
        <v>95</v>
      </c>
      <c r="F32" s="8" t="s">
        <v>208</v>
      </c>
      <c r="G32" s="8" t="s">
        <v>207</v>
      </c>
      <c r="H32" s="16">
        <v>17000</v>
      </c>
      <c r="I32" s="16">
        <v>17000</v>
      </c>
      <c r="J32" s="16"/>
      <c r="K32" s="16"/>
      <c r="L32" s="16">
        <v>17000</v>
      </c>
      <c r="M32" s="16"/>
      <c r="N32" s="16"/>
      <c r="O32" s="16"/>
      <c r="P32" s="23"/>
      <c r="Q32" s="16"/>
      <c r="R32" s="16"/>
      <c r="S32" s="16"/>
      <c r="T32" s="16"/>
      <c r="U32" s="16"/>
      <c r="V32" s="16"/>
      <c r="W32" s="16"/>
    </row>
    <row r="33" ht="18.75" customHeight="1" spans="1:23">
      <c r="A33" s="8" t="s">
        <v>158</v>
      </c>
      <c r="B33" s="8" t="s">
        <v>209</v>
      </c>
      <c r="C33" s="9" t="s">
        <v>210</v>
      </c>
      <c r="D33" s="8" t="s">
        <v>94</v>
      </c>
      <c r="E33" s="8" t="s">
        <v>95</v>
      </c>
      <c r="F33" s="8" t="s">
        <v>211</v>
      </c>
      <c r="G33" s="8" t="s">
        <v>212</v>
      </c>
      <c r="H33" s="16">
        <v>12000</v>
      </c>
      <c r="I33" s="16">
        <v>12000</v>
      </c>
      <c r="J33" s="16"/>
      <c r="K33" s="16"/>
      <c r="L33" s="16">
        <v>12000</v>
      </c>
      <c r="M33" s="16"/>
      <c r="N33" s="16"/>
      <c r="O33" s="16"/>
      <c r="P33" s="23"/>
      <c r="Q33" s="16"/>
      <c r="R33" s="16"/>
      <c r="S33" s="16"/>
      <c r="T33" s="16"/>
      <c r="U33" s="16"/>
      <c r="V33" s="16"/>
      <c r="W33" s="16"/>
    </row>
    <row r="34" ht="18.75" customHeight="1" spans="1:23">
      <c r="A34" s="8" t="s">
        <v>158</v>
      </c>
      <c r="B34" s="11"/>
      <c r="C34" s="11"/>
      <c r="D34" s="11"/>
      <c r="E34" s="11"/>
      <c r="F34" s="11"/>
      <c r="G34" s="11"/>
      <c r="H34" s="16">
        <v>3548698.97</v>
      </c>
      <c r="I34" s="16">
        <v>3548698.97</v>
      </c>
      <c r="J34" s="16"/>
      <c r="K34" s="16"/>
      <c r="L34" s="16">
        <v>3548698.97</v>
      </c>
      <c r="M34" s="16"/>
      <c r="N34" s="16"/>
      <c r="O34" s="16"/>
      <c r="P34" s="16"/>
      <c r="Q34" s="16"/>
      <c r="R34" s="16"/>
      <c r="S34" s="16"/>
      <c r="T34" s="16"/>
      <c r="U34" s="16"/>
      <c r="V34" s="16"/>
      <c r="W34" s="16"/>
    </row>
  </sheetData>
  <mergeCells count="29">
    <mergeCell ref="A2:W2"/>
    <mergeCell ref="A3:G3"/>
    <mergeCell ref="I4:W4"/>
    <mergeCell ref="I5:M5"/>
    <mergeCell ref="N5:P5"/>
    <mergeCell ref="R5:W5"/>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3"/>
  <sheetViews>
    <sheetView showZeros="0" workbookViewId="0">
      <selection activeCell="A3" sqref="A3:H3"/>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213</v>
      </c>
    </row>
    <row r="2" ht="45" customHeight="1" spans="1:23">
      <c r="A2" s="3" t="s">
        <v>214</v>
      </c>
      <c r="B2" s="3"/>
      <c r="C2" s="3"/>
      <c r="D2" s="3"/>
      <c r="E2" s="3"/>
      <c r="F2" s="3"/>
      <c r="G2" s="3"/>
      <c r="H2" s="3"/>
      <c r="I2" s="3"/>
      <c r="J2" s="3"/>
      <c r="K2" s="3"/>
      <c r="L2" s="3"/>
      <c r="M2" s="3"/>
      <c r="N2" s="52"/>
      <c r="O2" s="52"/>
      <c r="P2" s="52"/>
      <c r="Q2" s="52"/>
      <c r="R2" s="52"/>
      <c r="S2" s="52"/>
      <c r="T2" s="52"/>
      <c r="U2" s="52"/>
      <c r="V2" s="52"/>
      <c r="W2" s="52"/>
    </row>
    <row r="3" ht="18.75" customHeight="1" spans="1:23">
      <c r="A3" s="4" t="str">
        <f>"单位名称："&amp;"元江哈尼族彝族傣族自治县农业农村局（本级）"</f>
        <v>单位名称：元江哈尼族彝族傣族自治县农业农村局（本级）</v>
      </c>
      <c r="B3" s="4"/>
      <c r="C3" s="4"/>
      <c r="D3" s="4"/>
      <c r="E3" s="4"/>
      <c r="F3" s="4"/>
      <c r="G3" s="4"/>
      <c r="H3" s="4"/>
      <c r="I3" s="53"/>
      <c r="J3" s="53"/>
      <c r="K3" s="53"/>
      <c r="L3" s="53"/>
      <c r="M3" s="53"/>
      <c r="N3" s="5"/>
      <c r="O3" s="5"/>
      <c r="P3" s="5"/>
      <c r="Q3" s="5"/>
      <c r="R3" s="5"/>
      <c r="S3" s="5"/>
      <c r="T3" s="5"/>
      <c r="U3" s="5"/>
      <c r="V3" s="5"/>
      <c r="W3" s="5" t="s">
        <v>28</v>
      </c>
    </row>
    <row r="4" ht="18.75" customHeight="1" spans="1:23">
      <c r="A4" s="12" t="s">
        <v>215</v>
      </c>
      <c r="B4" s="12" t="s">
        <v>143</v>
      </c>
      <c r="C4" s="12" t="s">
        <v>144</v>
      </c>
      <c r="D4" s="12" t="s">
        <v>216</v>
      </c>
      <c r="E4" s="12" t="s">
        <v>145</v>
      </c>
      <c r="F4" s="12" t="s">
        <v>146</v>
      </c>
      <c r="G4" s="12" t="s">
        <v>217</v>
      </c>
      <c r="H4" s="12" t="s">
        <v>148</v>
      </c>
      <c r="I4" s="31" t="s">
        <v>31</v>
      </c>
      <c r="J4" s="31" t="s">
        <v>218</v>
      </c>
      <c r="K4" s="12"/>
      <c r="L4" s="12"/>
      <c r="M4" s="12"/>
      <c r="N4" s="12" t="s">
        <v>150</v>
      </c>
      <c r="O4" s="12"/>
      <c r="P4" s="12"/>
      <c r="Q4" s="12" t="s">
        <v>37</v>
      </c>
      <c r="R4" s="12" t="s">
        <v>61</v>
      </c>
      <c r="S4" s="12"/>
      <c r="T4" s="12"/>
      <c r="U4" s="12"/>
      <c r="V4" s="12"/>
      <c r="W4" s="12"/>
    </row>
    <row r="5" ht="18.75" customHeight="1" spans="1:23">
      <c r="A5" s="12"/>
      <c r="B5" s="12"/>
      <c r="C5" s="12"/>
      <c r="D5" s="12"/>
      <c r="E5" s="12"/>
      <c r="F5" s="12"/>
      <c r="G5" s="12"/>
      <c r="H5" s="12"/>
      <c r="I5" s="31" t="s">
        <v>151</v>
      </c>
      <c r="J5" s="31" t="s">
        <v>34</v>
      </c>
      <c r="K5" s="12"/>
      <c r="L5" s="12" t="s">
        <v>35</v>
      </c>
      <c r="M5" s="12" t="s">
        <v>36</v>
      </c>
      <c r="N5" s="12" t="s">
        <v>34</v>
      </c>
      <c r="O5" s="12" t="s">
        <v>35</v>
      </c>
      <c r="P5" s="12" t="s">
        <v>36</v>
      </c>
      <c r="Q5" s="12" t="s">
        <v>37</v>
      </c>
      <c r="R5" s="12" t="s">
        <v>33</v>
      </c>
      <c r="S5" s="12" t="s">
        <v>40</v>
      </c>
      <c r="T5" s="12" t="s">
        <v>41</v>
      </c>
      <c r="U5" s="12" t="s">
        <v>42</v>
      </c>
      <c r="V5" s="12" t="s">
        <v>43</v>
      </c>
      <c r="W5" s="12" t="s">
        <v>44</v>
      </c>
    </row>
    <row r="6" ht="18.75" customHeight="1" spans="1:23">
      <c r="A6" s="12"/>
      <c r="B6" s="12"/>
      <c r="C6" s="12"/>
      <c r="D6" s="12"/>
      <c r="E6" s="12"/>
      <c r="F6" s="12"/>
      <c r="G6" s="12"/>
      <c r="H6" s="12"/>
      <c r="I6" s="31"/>
      <c r="J6" s="31" t="s">
        <v>34</v>
      </c>
      <c r="K6" s="12"/>
      <c r="L6" s="12" t="s">
        <v>35</v>
      </c>
      <c r="M6" s="12" t="s">
        <v>36</v>
      </c>
      <c r="N6" s="12" t="s">
        <v>34</v>
      </c>
      <c r="O6" s="12" t="s">
        <v>35</v>
      </c>
      <c r="P6" s="12" t="s">
        <v>36</v>
      </c>
      <c r="Q6" s="12"/>
      <c r="R6" s="12" t="s">
        <v>33</v>
      </c>
      <c r="S6" s="12" t="s">
        <v>40</v>
      </c>
      <c r="T6" s="12" t="s">
        <v>41</v>
      </c>
      <c r="U6" s="12" t="s">
        <v>42</v>
      </c>
      <c r="V6" s="12" t="s">
        <v>43</v>
      </c>
      <c r="W6" s="12" t="s">
        <v>44</v>
      </c>
    </row>
    <row r="7" ht="22.65" customHeight="1" spans="1:23">
      <c r="A7" s="12"/>
      <c r="B7" s="12"/>
      <c r="C7" s="12"/>
      <c r="D7" s="12"/>
      <c r="E7" s="12"/>
      <c r="F7" s="12"/>
      <c r="G7" s="12"/>
      <c r="H7" s="12"/>
      <c r="I7" s="31"/>
      <c r="J7" s="31" t="s">
        <v>33</v>
      </c>
      <c r="K7" s="12" t="s">
        <v>219</v>
      </c>
      <c r="L7" s="12"/>
      <c r="M7" s="12"/>
      <c r="N7" s="12"/>
      <c r="O7" s="12"/>
      <c r="P7" s="12"/>
      <c r="Q7" s="12"/>
      <c r="R7" s="12"/>
      <c r="S7" s="12"/>
      <c r="T7" s="12"/>
      <c r="U7" s="12"/>
      <c r="V7" s="12"/>
      <c r="W7" s="12"/>
    </row>
    <row r="8" ht="18.75" customHeight="1" spans="1:23">
      <c r="A8" s="13" t="s">
        <v>45</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220</v>
      </c>
      <c r="D9" s="8"/>
      <c r="E9" s="8"/>
      <c r="F9" s="8"/>
      <c r="G9" s="8"/>
      <c r="H9" s="8"/>
      <c r="I9" s="10">
        <v>303240.42</v>
      </c>
      <c r="J9" s="10">
        <v>303240.42</v>
      </c>
      <c r="K9" s="10">
        <v>303240.42</v>
      </c>
      <c r="L9" s="10"/>
      <c r="M9" s="10"/>
      <c r="N9" s="10"/>
      <c r="O9" s="10"/>
      <c r="P9" s="10"/>
      <c r="Q9" s="10"/>
      <c r="R9" s="10"/>
      <c r="S9" s="10"/>
      <c r="T9" s="10"/>
      <c r="U9" s="10"/>
      <c r="V9" s="10"/>
      <c r="W9" s="10"/>
    </row>
    <row r="10" ht="18.75" customHeight="1" spans="1:23">
      <c r="A10" s="8" t="s">
        <v>221</v>
      </c>
      <c r="B10" s="8" t="s">
        <v>222</v>
      </c>
      <c r="C10" s="9" t="s">
        <v>220</v>
      </c>
      <c r="D10" s="8" t="s">
        <v>55</v>
      </c>
      <c r="E10" s="8" t="s">
        <v>102</v>
      </c>
      <c r="F10" s="8" t="s">
        <v>103</v>
      </c>
      <c r="G10" s="8" t="s">
        <v>223</v>
      </c>
      <c r="H10" s="8" t="s">
        <v>224</v>
      </c>
      <c r="I10" s="10">
        <v>303240.42</v>
      </c>
      <c r="J10" s="10">
        <v>303240.42</v>
      </c>
      <c r="K10" s="10">
        <v>303240.42</v>
      </c>
      <c r="L10" s="10"/>
      <c r="M10" s="10"/>
      <c r="N10" s="10"/>
      <c r="O10" s="10"/>
      <c r="P10" s="10"/>
      <c r="Q10" s="10"/>
      <c r="R10" s="10"/>
      <c r="S10" s="10"/>
      <c r="T10" s="10"/>
      <c r="U10" s="10"/>
      <c r="V10" s="10"/>
      <c r="W10" s="10"/>
    </row>
    <row r="11" ht="18.75" customHeight="1" spans="1:23">
      <c r="A11" s="23"/>
      <c r="B11" s="23"/>
      <c r="C11" s="9" t="s">
        <v>225</v>
      </c>
      <c r="D11" s="23"/>
      <c r="E11" s="23"/>
      <c r="F11" s="23"/>
      <c r="G11" s="23"/>
      <c r="H11" s="23"/>
      <c r="I11" s="10">
        <v>6119.52</v>
      </c>
      <c r="J11" s="10">
        <v>6119.52</v>
      </c>
      <c r="K11" s="10">
        <v>6119.52</v>
      </c>
      <c r="L11" s="10"/>
      <c r="M11" s="10"/>
      <c r="N11" s="10"/>
      <c r="O11" s="10"/>
      <c r="P11" s="23"/>
      <c r="Q11" s="10"/>
      <c r="R11" s="10"/>
      <c r="S11" s="10"/>
      <c r="T11" s="10"/>
      <c r="U11" s="10"/>
      <c r="V11" s="10"/>
      <c r="W11" s="10"/>
    </row>
    <row r="12" ht="18.75" customHeight="1" spans="1:23">
      <c r="A12" s="8" t="s">
        <v>221</v>
      </c>
      <c r="B12" s="8" t="s">
        <v>226</v>
      </c>
      <c r="C12" s="9" t="s">
        <v>225</v>
      </c>
      <c r="D12" s="8" t="s">
        <v>55</v>
      </c>
      <c r="E12" s="8" t="s">
        <v>106</v>
      </c>
      <c r="F12" s="8" t="s">
        <v>107</v>
      </c>
      <c r="G12" s="8" t="s">
        <v>223</v>
      </c>
      <c r="H12" s="8" t="s">
        <v>224</v>
      </c>
      <c r="I12" s="10">
        <v>6119.52</v>
      </c>
      <c r="J12" s="10">
        <v>6119.52</v>
      </c>
      <c r="K12" s="10">
        <v>6119.52</v>
      </c>
      <c r="L12" s="10"/>
      <c r="M12" s="10"/>
      <c r="N12" s="10"/>
      <c r="O12" s="10"/>
      <c r="P12" s="23"/>
      <c r="Q12" s="10"/>
      <c r="R12" s="10"/>
      <c r="S12" s="10"/>
      <c r="T12" s="10"/>
      <c r="U12" s="10"/>
      <c r="V12" s="10"/>
      <c r="W12" s="10"/>
    </row>
    <row r="13" ht="18.75" customHeight="1" spans="1:23">
      <c r="A13" s="23"/>
      <c r="B13" s="23"/>
      <c r="C13" s="9" t="s">
        <v>227</v>
      </c>
      <c r="D13" s="23"/>
      <c r="E13" s="23"/>
      <c r="F13" s="23"/>
      <c r="G13" s="23"/>
      <c r="H13" s="23"/>
      <c r="I13" s="10">
        <v>100384.37</v>
      </c>
      <c r="J13" s="10">
        <v>100384.37</v>
      </c>
      <c r="K13" s="10">
        <v>100384.37</v>
      </c>
      <c r="L13" s="10"/>
      <c r="M13" s="10"/>
      <c r="N13" s="10"/>
      <c r="O13" s="10"/>
      <c r="P13" s="23"/>
      <c r="Q13" s="10"/>
      <c r="R13" s="10"/>
      <c r="S13" s="10"/>
      <c r="T13" s="10"/>
      <c r="U13" s="10"/>
      <c r="V13" s="10"/>
      <c r="W13" s="10"/>
    </row>
    <row r="14" ht="18.75" customHeight="1" spans="1:23">
      <c r="A14" s="8" t="s">
        <v>228</v>
      </c>
      <c r="B14" s="8" t="s">
        <v>229</v>
      </c>
      <c r="C14" s="9" t="s">
        <v>227</v>
      </c>
      <c r="D14" s="8" t="s">
        <v>55</v>
      </c>
      <c r="E14" s="8" t="s">
        <v>102</v>
      </c>
      <c r="F14" s="8" t="s">
        <v>103</v>
      </c>
      <c r="G14" s="8" t="s">
        <v>223</v>
      </c>
      <c r="H14" s="8" t="s">
        <v>224</v>
      </c>
      <c r="I14" s="10">
        <v>100384.37</v>
      </c>
      <c r="J14" s="10">
        <v>100384.37</v>
      </c>
      <c r="K14" s="10">
        <v>100384.37</v>
      </c>
      <c r="L14" s="10"/>
      <c r="M14" s="10"/>
      <c r="N14" s="10"/>
      <c r="O14" s="10"/>
      <c r="P14" s="23"/>
      <c r="Q14" s="10"/>
      <c r="R14" s="10"/>
      <c r="S14" s="10"/>
      <c r="T14" s="10"/>
      <c r="U14" s="10"/>
      <c r="V14" s="10"/>
      <c r="W14" s="10"/>
    </row>
    <row r="15" ht="18.75" customHeight="1" spans="1:23">
      <c r="A15" s="23"/>
      <c r="B15" s="23"/>
      <c r="C15" s="9" t="s">
        <v>230</v>
      </c>
      <c r="D15" s="23"/>
      <c r="E15" s="23"/>
      <c r="F15" s="23"/>
      <c r="G15" s="23"/>
      <c r="H15" s="23"/>
      <c r="I15" s="10">
        <v>2976.78</v>
      </c>
      <c r="J15" s="10">
        <v>2976.78</v>
      </c>
      <c r="K15" s="10">
        <v>2976.78</v>
      </c>
      <c r="L15" s="10"/>
      <c r="M15" s="10"/>
      <c r="N15" s="10"/>
      <c r="O15" s="10"/>
      <c r="P15" s="23"/>
      <c r="Q15" s="10"/>
      <c r="R15" s="10"/>
      <c r="S15" s="10"/>
      <c r="T15" s="10"/>
      <c r="U15" s="10"/>
      <c r="V15" s="10"/>
      <c r="W15" s="10"/>
    </row>
    <row r="16" ht="18.75" customHeight="1" spans="1:23">
      <c r="A16" s="8" t="s">
        <v>221</v>
      </c>
      <c r="B16" s="8" t="s">
        <v>231</v>
      </c>
      <c r="C16" s="9" t="s">
        <v>230</v>
      </c>
      <c r="D16" s="8" t="s">
        <v>55</v>
      </c>
      <c r="E16" s="8" t="s">
        <v>98</v>
      </c>
      <c r="F16" s="8" t="s">
        <v>99</v>
      </c>
      <c r="G16" s="8" t="s">
        <v>232</v>
      </c>
      <c r="H16" s="8" t="s">
        <v>233</v>
      </c>
      <c r="I16" s="10">
        <v>2976.78</v>
      </c>
      <c r="J16" s="10">
        <v>2976.78</v>
      </c>
      <c r="K16" s="10">
        <v>2976.78</v>
      </c>
      <c r="L16" s="10"/>
      <c r="M16" s="10"/>
      <c r="N16" s="10"/>
      <c r="O16" s="10"/>
      <c r="P16" s="23"/>
      <c r="Q16" s="10"/>
      <c r="R16" s="10"/>
      <c r="S16" s="10"/>
      <c r="T16" s="10"/>
      <c r="U16" s="10"/>
      <c r="V16" s="10"/>
      <c r="W16" s="10"/>
    </row>
    <row r="17" ht="18.75" customHeight="1" spans="1:23">
      <c r="A17" s="23"/>
      <c r="B17" s="23"/>
      <c r="C17" s="9" t="s">
        <v>234</v>
      </c>
      <c r="D17" s="23"/>
      <c r="E17" s="23"/>
      <c r="F17" s="23"/>
      <c r="G17" s="23"/>
      <c r="H17" s="23"/>
      <c r="I17" s="10">
        <v>42500</v>
      </c>
      <c r="J17" s="10">
        <v>42500</v>
      </c>
      <c r="K17" s="10">
        <v>42500</v>
      </c>
      <c r="L17" s="10"/>
      <c r="M17" s="10"/>
      <c r="N17" s="10"/>
      <c r="O17" s="10"/>
      <c r="P17" s="23"/>
      <c r="Q17" s="10"/>
      <c r="R17" s="10"/>
      <c r="S17" s="10"/>
      <c r="T17" s="10"/>
      <c r="U17" s="10"/>
      <c r="V17" s="10"/>
      <c r="W17" s="10"/>
    </row>
    <row r="18" ht="18.75" customHeight="1" spans="1:23">
      <c r="A18" s="8" t="s">
        <v>221</v>
      </c>
      <c r="B18" s="8" t="s">
        <v>235</v>
      </c>
      <c r="C18" s="9" t="s">
        <v>234</v>
      </c>
      <c r="D18" s="8" t="s">
        <v>55</v>
      </c>
      <c r="E18" s="8" t="s">
        <v>94</v>
      </c>
      <c r="F18" s="8" t="s">
        <v>95</v>
      </c>
      <c r="G18" s="8" t="s">
        <v>163</v>
      </c>
      <c r="H18" s="8" t="s">
        <v>164</v>
      </c>
      <c r="I18" s="10">
        <v>42500</v>
      </c>
      <c r="J18" s="10">
        <v>42500</v>
      </c>
      <c r="K18" s="10">
        <v>42500</v>
      </c>
      <c r="L18" s="10"/>
      <c r="M18" s="10"/>
      <c r="N18" s="10"/>
      <c r="O18" s="10"/>
      <c r="P18" s="23"/>
      <c r="Q18" s="10"/>
      <c r="R18" s="10"/>
      <c r="S18" s="10"/>
      <c r="T18" s="10"/>
      <c r="U18" s="10"/>
      <c r="V18" s="10"/>
      <c r="W18" s="10"/>
    </row>
    <row r="19" ht="18.75" customHeight="1" spans="1:23">
      <c r="A19" s="23"/>
      <c r="B19" s="23"/>
      <c r="C19" s="9" t="s">
        <v>236</v>
      </c>
      <c r="D19" s="23"/>
      <c r="E19" s="23"/>
      <c r="F19" s="23"/>
      <c r="G19" s="23"/>
      <c r="H19" s="23"/>
      <c r="I19" s="10">
        <v>180000</v>
      </c>
      <c r="J19" s="10"/>
      <c r="K19" s="10"/>
      <c r="L19" s="10"/>
      <c r="M19" s="10"/>
      <c r="N19" s="10"/>
      <c r="O19" s="10"/>
      <c r="P19" s="23"/>
      <c r="Q19" s="10"/>
      <c r="R19" s="10">
        <v>180000</v>
      </c>
      <c r="S19" s="10"/>
      <c r="T19" s="10"/>
      <c r="U19" s="10"/>
      <c r="V19" s="10"/>
      <c r="W19" s="10">
        <v>180000</v>
      </c>
    </row>
    <row r="20" ht="18.75" customHeight="1" spans="1:23">
      <c r="A20" s="8" t="s">
        <v>221</v>
      </c>
      <c r="B20" s="8" t="s">
        <v>237</v>
      </c>
      <c r="C20" s="9" t="s">
        <v>236</v>
      </c>
      <c r="D20" s="8" t="s">
        <v>55</v>
      </c>
      <c r="E20" s="8" t="s">
        <v>102</v>
      </c>
      <c r="F20" s="8" t="s">
        <v>103</v>
      </c>
      <c r="G20" s="8" t="s">
        <v>223</v>
      </c>
      <c r="H20" s="8" t="s">
        <v>224</v>
      </c>
      <c r="I20" s="10">
        <v>180000</v>
      </c>
      <c r="J20" s="10"/>
      <c r="K20" s="10"/>
      <c r="L20" s="10"/>
      <c r="M20" s="10"/>
      <c r="N20" s="10"/>
      <c r="O20" s="10"/>
      <c r="P20" s="23"/>
      <c r="Q20" s="10"/>
      <c r="R20" s="10">
        <v>180000</v>
      </c>
      <c r="S20" s="10"/>
      <c r="T20" s="10"/>
      <c r="U20" s="10"/>
      <c r="V20" s="10"/>
      <c r="W20" s="10">
        <v>180000</v>
      </c>
    </row>
    <row r="21" ht="18.75" customHeight="1" spans="1:23">
      <c r="A21" s="23"/>
      <c r="B21" s="23"/>
      <c r="C21" s="9" t="s">
        <v>238</v>
      </c>
      <c r="D21" s="23"/>
      <c r="E21" s="23"/>
      <c r="F21" s="23"/>
      <c r="G21" s="23"/>
      <c r="H21" s="23"/>
      <c r="I21" s="10">
        <v>8550</v>
      </c>
      <c r="J21" s="10">
        <v>8550</v>
      </c>
      <c r="K21" s="10">
        <v>8550</v>
      </c>
      <c r="L21" s="10"/>
      <c r="M21" s="10"/>
      <c r="N21" s="10"/>
      <c r="O21" s="10"/>
      <c r="P21" s="23"/>
      <c r="Q21" s="10"/>
      <c r="R21" s="10"/>
      <c r="S21" s="10"/>
      <c r="T21" s="10"/>
      <c r="U21" s="10"/>
      <c r="V21" s="10"/>
      <c r="W21" s="10"/>
    </row>
    <row r="22" ht="18.75" customHeight="1" spans="1:23">
      <c r="A22" s="8" t="s">
        <v>239</v>
      </c>
      <c r="B22" s="8" t="s">
        <v>240</v>
      </c>
      <c r="C22" s="9" t="s">
        <v>238</v>
      </c>
      <c r="D22" s="8" t="s">
        <v>55</v>
      </c>
      <c r="E22" s="8" t="s">
        <v>80</v>
      </c>
      <c r="F22" s="8" t="s">
        <v>81</v>
      </c>
      <c r="G22" s="8" t="s">
        <v>202</v>
      </c>
      <c r="H22" s="8" t="s">
        <v>203</v>
      </c>
      <c r="I22" s="10">
        <v>8550</v>
      </c>
      <c r="J22" s="10">
        <v>8550</v>
      </c>
      <c r="K22" s="10">
        <v>8550</v>
      </c>
      <c r="L22" s="10"/>
      <c r="M22" s="10"/>
      <c r="N22" s="10"/>
      <c r="O22" s="10"/>
      <c r="P22" s="23"/>
      <c r="Q22" s="10"/>
      <c r="R22" s="10"/>
      <c r="S22" s="10"/>
      <c r="T22" s="10"/>
      <c r="U22" s="10"/>
      <c r="V22" s="10"/>
      <c r="W22" s="10"/>
    </row>
    <row r="23" ht="18.75" customHeight="1" spans="1:23">
      <c r="A23" s="23"/>
      <c r="B23" s="23"/>
      <c r="C23" s="9" t="s">
        <v>241</v>
      </c>
      <c r="D23" s="23"/>
      <c r="E23" s="23"/>
      <c r="F23" s="23"/>
      <c r="G23" s="23"/>
      <c r="H23" s="23"/>
      <c r="I23" s="10">
        <v>650000</v>
      </c>
      <c r="J23" s="10"/>
      <c r="K23" s="10"/>
      <c r="L23" s="10"/>
      <c r="M23" s="10"/>
      <c r="N23" s="10"/>
      <c r="O23" s="10"/>
      <c r="P23" s="23"/>
      <c r="Q23" s="10"/>
      <c r="R23" s="10">
        <v>650000</v>
      </c>
      <c r="S23" s="10"/>
      <c r="T23" s="10"/>
      <c r="U23" s="10">
        <v>650000</v>
      </c>
      <c r="V23" s="10"/>
      <c r="W23" s="10"/>
    </row>
    <row r="24" ht="18.75" customHeight="1" spans="1:23">
      <c r="A24" s="8" t="s">
        <v>221</v>
      </c>
      <c r="B24" s="8" t="s">
        <v>242</v>
      </c>
      <c r="C24" s="9" t="s">
        <v>241</v>
      </c>
      <c r="D24" s="8" t="s">
        <v>55</v>
      </c>
      <c r="E24" s="8" t="s">
        <v>100</v>
      </c>
      <c r="F24" s="8" t="s">
        <v>101</v>
      </c>
      <c r="G24" s="8" t="s">
        <v>223</v>
      </c>
      <c r="H24" s="8" t="s">
        <v>224</v>
      </c>
      <c r="I24" s="10">
        <v>650000</v>
      </c>
      <c r="J24" s="10"/>
      <c r="K24" s="10"/>
      <c r="L24" s="10"/>
      <c r="M24" s="10"/>
      <c r="N24" s="10"/>
      <c r="O24" s="10"/>
      <c r="P24" s="23"/>
      <c r="Q24" s="10"/>
      <c r="R24" s="10">
        <v>650000</v>
      </c>
      <c r="S24" s="10"/>
      <c r="T24" s="10"/>
      <c r="U24" s="10">
        <v>650000</v>
      </c>
      <c r="V24" s="10"/>
      <c r="W24" s="10"/>
    </row>
    <row r="25" ht="18.75" customHeight="1" spans="1:23">
      <c r="A25" s="23"/>
      <c r="B25" s="23"/>
      <c r="C25" s="9" t="s">
        <v>243</v>
      </c>
      <c r="D25" s="23"/>
      <c r="E25" s="23"/>
      <c r="F25" s="23"/>
      <c r="G25" s="23"/>
      <c r="H25" s="23"/>
      <c r="I25" s="10">
        <v>1500000</v>
      </c>
      <c r="J25" s="10"/>
      <c r="K25" s="10"/>
      <c r="L25" s="10"/>
      <c r="M25" s="10"/>
      <c r="N25" s="10"/>
      <c r="O25" s="10"/>
      <c r="P25" s="23"/>
      <c r="Q25" s="10"/>
      <c r="R25" s="10">
        <v>1500000</v>
      </c>
      <c r="S25" s="10"/>
      <c r="T25" s="10"/>
      <c r="U25" s="10">
        <v>1500000</v>
      </c>
      <c r="V25" s="10"/>
      <c r="W25" s="10"/>
    </row>
    <row r="26" ht="18.75" customHeight="1" spans="1:23">
      <c r="A26" s="8" t="s">
        <v>221</v>
      </c>
      <c r="B26" s="8" t="s">
        <v>244</v>
      </c>
      <c r="C26" s="9" t="s">
        <v>243</v>
      </c>
      <c r="D26" s="8" t="s">
        <v>55</v>
      </c>
      <c r="E26" s="8" t="s">
        <v>100</v>
      </c>
      <c r="F26" s="8" t="s">
        <v>101</v>
      </c>
      <c r="G26" s="8" t="s">
        <v>223</v>
      </c>
      <c r="H26" s="8" t="s">
        <v>224</v>
      </c>
      <c r="I26" s="10">
        <v>1500000</v>
      </c>
      <c r="J26" s="10"/>
      <c r="K26" s="10"/>
      <c r="L26" s="10"/>
      <c r="M26" s="10"/>
      <c r="N26" s="10"/>
      <c r="O26" s="10"/>
      <c r="P26" s="23"/>
      <c r="Q26" s="10"/>
      <c r="R26" s="10">
        <v>1500000</v>
      </c>
      <c r="S26" s="10"/>
      <c r="T26" s="10"/>
      <c r="U26" s="10">
        <v>1500000</v>
      </c>
      <c r="V26" s="10"/>
      <c r="W26" s="10"/>
    </row>
    <row r="27" ht="18.75" customHeight="1" spans="1:23">
      <c r="A27" s="23"/>
      <c r="B27" s="23"/>
      <c r="C27" s="9" t="s">
        <v>245</v>
      </c>
      <c r="D27" s="23"/>
      <c r="E27" s="23"/>
      <c r="F27" s="23"/>
      <c r="G27" s="23"/>
      <c r="H27" s="23"/>
      <c r="I27" s="10">
        <v>62500</v>
      </c>
      <c r="J27" s="10">
        <v>62500</v>
      </c>
      <c r="K27" s="10">
        <v>62500</v>
      </c>
      <c r="L27" s="10"/>
      <c r="M27" s="10"/>
      <c r="N27" s="10"/>
      <c r="O27" s="10"/>
      <c r="P27" s="23"/>
      <c r="Q27" s="10"/>
      <c r="R27" s="10"/>
      <c r="S27" s="10"/>
      <c r="T27" s="10"/>
      <c r="U27" s="10"/>
      <c r="V27" s="10"/>
      <c r="W27" s="10"/>
    </row>
    <row r="28" ht="18.75" customHeight="1" spans="1:23">
      <c r="A28" s="8" t="s">
        <v>221</v>
      </c>
      <c r="B28" s="8" t="s">
        <v>246</v>
      </c>
      <c r="C28" s="9" t="s">
        <v>245</v>
      </c>
      <c r="D28" s="8" t="s">
        <v>55</v>
      </c>
      <c r="E28" s="8" t="s">
        <v>100</v>
      </c>
      <c r="F28" s="8" t="s">
        <v>101</v>
      </c>
      <c r="G28" s="8" t="s">
        <v>247</v>
      </c>
      <c r="H28" s="8" t="s">
        <v>248</v>
      </c>
      <c r="I28" s="10">
        <v>62500</v>
      </c>
      <c r="J28" s="10">
        <v>62500</v>
      </c>
      <c r="K28" s="10">
        <v>62500</v>
      </c>
      <c r="L28" s="10"/>
      <c r="M28" s="10"/>
      <c r="N28" s="10"/>
      <c r="O28" s="10"/>
      <c r="P28" s="23"/>
      <c r="Q28" s="10"/>
      <c r="R28" s="10"/>
      <c r="S28" s="10"/>
      <c r="T28" s="10"/>
      <c r="U28" s="10"/>
      <c r="V28" s="10"/>
      <c r="W28" s="10"/>
    </row>
    <row r="29" ht="18.75" customHeight="1" spans="1:23">
      <c r="A29" s="23"/>
      <c r="B29" s="23"/>
      <c r="C29" s="9" t="s">
        <v>249</v>
      </c>
      <c r="D29" s="23"/>
      <c r="E29" s="23"/>
      <c r="F29" s="23"/>
      <c r="G29" s="23"/>
      <c r="H29" s="23"/>
      <c r="I29" s="10">
        <v>477800</v>
      </c>
      <c r="J29" s="10">
        <v>477800</v>
      </c>
      <c r="K29" s="10">
        <v>477800</v>
      </c>
      <c r="L29" s="10"/>
      <c r="M29" s="10"/>
      <c r="N29" s="10"/>
      <c r="O29" s="10"/>
      <c r="P29" s="23"/>
      <c r="Q29" s="10"/>
      <c r="R29" s="10"/>
      <c r="S29" s="10"/>
      <c r="T29" s="10"/>
      <c r="U29" s="10"/>
      <c r="V29" s="10"/>
      <c r="W29" s="10"/>
    </row>
    <row r="30" ht="18.75" customHeight="1" spans="1:23">
      <c r="A30" s="8" t="s">
        <v>228</v>
      </c>
      <c r="B30" s="8" t="s">
        <v>250</v>
      </c>
      <c r="C30" s="9" t="s">
        <v>249</v>
      </c>
      <c r="D30" s="8" t="s">
        <v>55</v>
      </c>
      <c r="E30" s="8" t="s">
        <v>96</v>
      </c>
      <c r="F30" s="8" t="s">
        <v>97</v>
      </c>
      <c r="G30" s="8" t="s">
        <v>223</v>
      </c>
      <c r="H30" s="8" t="s">
        <v>224</v>
      </c>
      <c r="I30" s="10">
        <v>477800</v>
      </c>
      <c r="J30" s="10">
        <v>477800</v>
      </c>
      <c r="K30" s="10">
        <v>477800</v>
      </c>
      <c r="L30" s="10"/>
      <c r="M30" s="10"/>
      <c r="N30" s="10"/>
      <c r="O30" s="10"/>
      <c r="P30" s="23"/>
      <c r="Q30" s="10"/>
      <c r="R30" s="10"/>
      <c r="S30" s="10"/>
      <c r="T30" s="10"/>
      <c r="U30" s="10"/>
      <c r="V30" s="10"/>
      <c r="W30" s="10"/>
    </row>
    <row r="31" ht="18.75" customHeight="1" spans="1:23">
      <c r="A31" s="23"/>
      <c r="B31" s="23"/>
      <c r="C31" s="9" t="s">
        <v>251</v>
      </c>
      <c r="D31" s="23"/>
      <c r="E31" s="23"/>
      <c r="F31" s="23"/>
      <c r="G31" s="23"/>
      <c r="H31" s="23"/>
      <c r="I31" s="10">
        <v>800000</v>
      </c>
      <c r="J31" s="10">
        <v>800000</v>
      </c>
      <c r="K31" s="10">
        <v>800000</v>
      </c>
      <c r="L31" s="10"/>
      <c r="M31" s="10"/>
      <c r="N31" s="10"/>
      <c r="O31" s="10"/>
      <c r="P31" s="23"/>
      <c r="Q31" s="10"/>
      <c r="R31" s="10"/>
      <c r="S31" s="10"/>
      <c r="T31" s="10"/>
      <c r="U31" s="10"/>
      <c r="V31" s="10"/>
      <c r="W31" s="10"/>
    </row>
    <row r="32" ht="18.75" customHeight="1" spans="1:23">
      <c r="A32" s="8" t="s">
        <v>221</v>
      </c>
      <c r="B32" s="8" t="s">
        <v>252</v>
      </c>
      <c r="C32" s="9" t="s">
        <v>251</v>
      </c>
      <c r="D32" s="8" t="s">
        <v>55</v>
      </c>
      <c r="E32" s="8" t="s">
        <v>98</v>
      </c>
      <c r="F32" s="8" t="s">
        <v>99</v>
      </c>
      <c r="G32" s="8" t="s">
        <v>223</v>
      </c>
      <c r="H32" s="8" t="s">
        <v>224</v>
      </c>
      <c r="I32" s="10">
        <v>800000</v>
      </c>
      <c r="J32" s="10">
        <v>800000</v>
      </c>
      <c r="K32" s="10">
        <v>800000</v>
      </c>
      <c r="L32" s="10"/>
      <c r="M32" s="10"/>
      <c r="N32" s="10"/>
      <c r="O32" s="10"/>
      <c r="P32" s="23"/>
      <c r="Q32" s="10"/>
      <c r="R32" s="10"/>
      <c r="S32" s="10"/>
      <c r="T32" s="10"/>
      <c r="U32" s="10"/>
      <c r="V32" s="10"/>
      <c r="W32" s="10"/>
    </row>
    <row r="33" ht="18.75" customHeight="1" spans="1:23">
      <c r="A33" s="11" t="s">
        <v>31</v>
      </c>
      <c r="B33" s="11"/>
      <c r="C33" s="11"/>
      <c r="D33" s="11"/>
      <c r="E33" s="11"/>
      <c r="F33" s="11"/>
      <c r="G33" s="11"/>
      <c r="H33" s="11"/>
      <c r="I33" s="10">
        <v>4134071.09</v>
      </c>
      <c r="J33" s="10">
        <v>1804071.09</v>
      </c>
      <c r="K33" s="10">
        <v>1804071.09</v>
      </c>
      <c r="L33" s="10"/>
      <c r="M33" s="10"/>
      <c r="N33" s="10"/>
      <c r="O33" s="10"/>
      <c r="P33" s="10"/>
      <c r="Q33" s="10"/>
      <c r="R33" s="10">
        <v>2330000</v>
      </c>
      <c r="S33" s="10"/>
      <c r="T33" s="10"/>
      <c r="U33" s="10">
        <v>2150000</v>
      </c>
      <c r="V33" s="10"/>
      <c r="W33" s="10">
        <v>180000</v>
      </c>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2"/>
  <sheetViews>
    <sheetView showZeros="0" workbookViewId="0">
      <selection activeCell="A11" sqref="A1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20" t="s">
        <v>253</v>
      </c>
      <c r="B1" s="20"/>
      <c r="C1" s="20"/>
      <c r="D1" s="20"/>
      <c r="E1" s="20"/>
      <c r="F1" s="20"/>
      <c r="G1" s="20"/>
      <c r="H1" s="20"/>
      <c r="I1" s="20"/>
      <c r="J1" s="20"/>
    </row>
    <row r="2" ht="45" customHeight="1" spans="1:10">
      <c r="A2" s="32" t="s">
        <v>254</v>
      </c>
      <c r="B2" s="32"/>
      <c r="C2" s="32"/>
      <c r="D2" s="32"/>
      <c r="E2" s="32"/>
      <c r="F2" s="32"/>
      <c r="G2" s="32"/>
      <c r="H2" s="32"/>
      <c r="I2" s="32"/>
      <c r="J2" s="32"/>
    </row>
    <row r="3" ht="20.25" customHeight="1" spans="1:10">
      <c r="A3" s="19" t="s">
        <v>255</v>
      </c>
      <c r="B3" s="19"/>
      <c r="C3" s="19"/>
      <c r="D3" s="19"/>
      <c r="E3" s="19"/>
      <c r="F3" s="19"/>
      <c r="G3" s="19"/>
      <c r="H3" s="19"/>
      <c r="I3" s="19"/>
      <c r="J3" s="19"/>
    </row>
    <row r="4" ht="20.25" customHeight="1" spans="1:10">
      <c r="A4" s="33" t="s">
        <v>256</v>
      </c>
      <c r="B4" s="33" t="s">
        <v>257</v>
      </c>
      <c r="C4" s="33" t="s">
        <v>258</v>
      </c>
      <c r="D4" s="33" t="s">
        <v>259</v>
      </c>
      <c r="E4" s="33" t="s">
        <v>260</v>
      </c>
      <c r="F4" s="33" t="s">
        <v>261</v>
      </c>
      <c r="G4" s="33" t="s">
        <v>262</v>
      </c>
      <c r="H4" s="33" t="s">
        <v>263</v>
      </c>
      <c r="I4" s="33" t="s">
        <v>264</v>
      </c>
      <c r="J4" s="33" t="s">
        <v>265</v>
      </c>
    </row>
    <row r="5" ht="46.5" customHeight="1" spans="1:10">
      <c r="A5" s="33"/>
      <c r="B5" s="33"/>
      <c r="C5" s="33"/>
      <c r="D5" s="33"/>
      <c r="E5" s="33"/>
      <c r="F5" s="33"/>
      <c r="G5" s="33"/>
      <c r="H5" s="33"/>
      <c r="I5" s="33"/>
      <c r="J5" s="33"/>
    </row>
    <row r="6" ht="20.25" customHeight="1" spans="1:10">
      <c r="A6" s="34">
        <v>1</v>
      </c>
      <c r="B6" s="34">
        <v>2</v>
      </c>
      <c r="C6" s="34">
        <v>3</v>
      </c>
      <c r="D6" s="34">
        <v>4</v>
      </c>
      <c r="E6" s="34">
        <v>5</v>
      </c>
      <c r="F6" s="34">
        <v>6</v>
      </c>
      <c r="G6" s="34">
        <v>7</v>
      </c>
      <c r="H6" s="34">
        <v>8</v>
      </c>
      <c r="I6" s="34">
        <v>9</v>
      </c>
      <c r="J6" s="34">
        <v>10</v>
      </c>
    </row>
    <row r="7" ht="20.25" customHeight="1" spans="1:10">
      <c r="A7" t="s">
        <v>158</v>
      </c>
      <c r="B7" s="23"/>
      <c r="C7" s="23"/>
      <c r="E7" s="40"/>
      <c r="F7" s="40"/>
      <c r="G7" s="40"/>
      <c r="H7" s="40"/>
      <c r="I7" s="40"/>
      <c r="J7" s="40"/>
    </row>
    <row r="8" ht="20.25" customHeight="1" spans="1:10">
      <c r="A8" s="49" t="s">
        <v>238</v>
      </c>
      <c r="B8" s="23" t="s">
        <v>238</v>
      </c>
      <c r="C8" s="24"/>
      <c r="D8" s="24"/>
      <c r="E8" s="40"/>
      <c r="F8" s="40"/>
      <c r="G8" s="40"/>
      <c r="H8" s="40"/>
      <c r="I8" s="40"/>
      <c r="J8" s="40"/>
    </row>
    <row r="9" ht="20.25" customHeight="1" spans="1:10">
      <c r="A9" s="23"/>
      <c r="B9" s="23"/>
      <c r="C9" s="23" t="s">
        <v>266</v>
      </c>
      <c r="D9" s="50" t="s">
        <v>267</v>
      </c>
      <c r="E9" s="51" t="s">
        <v>268</v>
      </c>
      <c r="F9" s="41" t="s">
        <v>269</v>
      </c>
      <c r="G9" s="24" t="s">
        <v>270</v>
      </c>
      <c r="H9" s="41" t="s">
        <v>271</v>
      </c>
      <c r="I9" s="41" t="s">
        <v>272</v>
      </c>
      <c r="J9" s="51" t="s">
        <v>273</v>
      </c>
    </row>
    <row r="10" ht="20.25" customHeight="1" spans="1:10">
      <c r="A10" s="23"/>
      <c r="B10" s="23"/>
      <c r="C10" s="23" t="s">
        <v>266</v>
      </c>
      <c r="D10" s="50" t="s">
        <v>274</v>
      </c>
      <c r="E10" s="51" t="s">
        <v>275</v>
      </c>
      <c r="F10" s="41" t="s">
        <v>269</v>
      </c>
      <c r="G10" s="24" t="s">
        <v>276</v>
      </c>
      <c r="H10" s="41" t="s">
        <v>277</v>
      </c>
      <c r="I10" s="41" t="s">
        <v>278</v>
      </c>
      <c r="J10" s="51" t="s">
        <v>279</v>
      </c>
    </row>
    <row r="11" ht="20.25" customHeight="1" spans="1:10">
      <c r="A11" s="23"/>
      <c r="B11" s="23"/>
      <c r="C11" s="23" t="s">
        <v>266</v>
      </c>
      <c r="D11" s="50" t="s">
        <v>280</v>
      </c>
      <c r="E11" s="51" t="s">
        <v>281</v>
      </c>
      <c r="F11" s="41" t="s">
        <v>269</v>
      </c>
      <c r="G11" s="24" t="s">
        <v>276</v>
      </c>
      <c r="H11" s="41" t="s">
        <v>277</v>
      </c>
      <c r="I11" s="41" t="s">
        <v>278</v>
      </c>
      <c r="J11" s="51" t="s">
        <v>282</v>
      </c>
    </row>
    <row r="12" ht="20.25" customHeight="1" spans="1:10">
      <c r="A12" s="23"/>
      <c r="B12" s="23"/>
      <c r="C12" s="23" t="s">
        <v>283</v>
      </c>
      <c r="D12" s="50" t="s">
        <v>284</v>
      </c>
      <c r="E12" s="51" t="s">
        <v>285</v>
      </c>
      <c r="F12" s="41" t="s">
        <v>286</v>
      </c>
      <c r="G12" s="24" t="s">
        <v>276</v>
      </c>
      <c r="H12" s="41" t="s">
        <v>277</v>
      </c>
      <c r="I12" s="41" t="s">
        <v>278</v>
      </c>
      <c r="J12" s="51" t="s">
        <v>287</v>
      </c>
    </row>
    <row r="13" ht="20.25" customHeight="1" spans="1:10">
      <c r="A13" s="23"/>
      <c r="B13" s="23"/>
      <c r="C13" s="23" t="s">
        <v>288</v>
      </c>
      <c r="D13" s="50" t="s">
        <v>289</v>
      </c>
      <c r="E13" s="51" t="s">
        <v>290</v>
      </c>
      <c r="F13" s="41" t="s">
        <v>286</v>
      </c>
      <c r="G13" s="24" t="s">
        <v>276</v>
      </c>
      <c r="H13" s="41" t="s">
        <v>277</v>
      </c>
      <c r="I13" s="41" t="s">
        <v>278</v>
      </c>
      <c r="J13" s="51" t="s">
        <v>291</v>
      </c>
    </row>
    <row r="14" ht="20.25" customHeight="1" spans="1:10">
      <c r="A14" s="49" t="s">
        <v>227</v>
      </c>
      <c r="B14" s="23" t="s">
        <v>292</v>
      </c>
      <c r="C14" s="23"/>
      <c r="D14" s="23"/>
      <c r="E14" s="23"/>
      <c r="F14" s="23"/>
      <c r="G14" s="23"/>
      <c r="H14" s="23"/>
      <c r="I14" s="23"/>
      <c r="J14" s="23"/>
    </row>
    <row r="15" ht="20.25" customHeight="1" spans="1:10">
      <c r="A15" s="23"/>
      <c r="B15" s="23"/>
      <c r="C15" s="23" t="s">
        <v>266</v>
      </c>
      <c r="D15" s="50" t="s">
        <v>267</v>
      </c>
      <c r="E15" s="51" t="s">
        <v>293</v>
      </c>
      <c r="F15" s="41" t="s">
        <v>269</v>
      </c>
      <c r="G15" s="24" t="s">
        <v>294</v>
      </c>
      <c r="H15" s="41" t="s">
        <v>295</v>
      </c>
      <c r="I15" s="41" t="s">
        <v>272</v>
      </c>
      <c r="J15" s="51" t="s">
        <v>296</v>
      </c>
    </row>
    <row r="16" ht="20.25" customHeight="1" spans="1:10">
      <c r="A16" s="23"/>
      <c r="B16" s="23"/>
      <c r="C16" s="23" t="s">
        <v>266</v>
      </c>
      <c r="D16" s="50" t="s">
        <v>280</v>
      </c>
      <c r="E16" s="51" t="s">
        <v>281</v>
      </c>
      <c r="F16" s="41" t="s">
        <v>297</v>
      </c>
      <c r="G16" s="24" t="s">
        <v>276</v>
      </c>
      <c r="H16" s="41" t="s">
        <v>277</v>
      </c>
      <c r="I16" s="41" t="s">
        <v>272</v>
      </c>
      <c r="J16" s="51" t="s">
        <v>282</v>
      </c>
    </row>
    <row r="17" ht="20.25" customHeight="1" spans="1:10">
      <c r="A17" s="23"/>
      <c r="B17" s="23"/>
      <c r="C17" s="23" t="s">
        <v>283</v>
      </c>
      <c r="D17" s="50" t="s">
        <v>298</v>
      </c>
      <c r="E17" s="51" t="s">
        <v>299</v>
      </c>
      <c r="F17" s="41" t="s">
        <v>286</v>
      </c>
      <c r="G17" s="24" t="s">
        <v>276</v>
      </c>
      <c r="H17" s="41" t="s">
        <v>277</v>
      </c>
      <c r="I17" s="41" t="s">
        <v>272</v>
      </c>
      <c r="J17" s="51" t="s">
        <v>300</v>
      </c>
    </row>
    <row r="18" ht="20.25" customHeight="1" spans="1:10">
      <c r="A18" s="23"/>
      <c r="B18" s="23"/>
      <c r="C18" s="23" t="s">
        <v>283</v>
      </c>
      <c r="D18" s="50" t="s">
        <v>284</v>
      </c>
      <c r="E18" s="51" t="s">
        <v>285</v>
      </c>
      <c r="F18" s="41" t="s">
        <v>286</v>
      </c>
      <c r="G18" s="24" t="s">
        <v>276</v>
      </c>
      <c r="H18" s="41" t="s">
        <v>277</v>
      </c>
      <c r="I18" s="41" t="s">
        <v>272</v>
      </c>
      <c r="J18" s="51" t="s">
        <v>287</v>
      </c>
    </row>
    <row r="19" ht="20.25" customHeight="1" spans="1:10">
      <c r="A19" s="23"/>
      <c r="B19" s="23"/>
      <c r="C19" s="23" t="s">
        <v>288</v>
      </c>
      <c r="D19" s="50" t="s">
        <v>289</v>
      </c>
      <c r="E19" s="51" t="s">
        <v>290</v>
      </c>
      <c r="F19" s="41" t="s">
        <v>286</v>
      </c>
      <c r="G19" s="24" t="s">
        <v>276</v>
      </c>
      <c r="H19" s="41" t="s">
        <v>277</v>
      </c>
      <c r="I19" s="41" t="s">
        <v>272</v>
      </c>
      <c r="J19" s="51" t="s">
        <v>291</v>
      </c>
    </row>
    <row r="20" ht="20.25" customHeight="1" spans="1:10">
      <c r="A20" s="49" t="s">
        <v>225</v>
      </c>
      <c r="B20" s="23" t="s">
        <v>301</v>
      </c>
      <c r="C20" s="23"/>
      <c r="D20" s="23"/>
      <c r="E20" s="23"/>
      <c r="F20" s="23"/>
      <c r="G20" s="23"/>
      <c r="H20" s="23"/>
      <c r="I20" s="23"/>
      <c r="J20" s="23"/>
    </row>
    <row r="21" ht="20.25" customHeight="1" spans="1:10">
      <c r="A21" s="23"/>
      <c r="B21" s="23"/>
      <c r="C21" s="23" t="s">
        <v>266</v>
      </c>
      <c r="D21" s="50" t="s">
        <v>267</v>
      </c>
      <c r="E21" s="51" t="s">
        <v>302</v>
      </c>
      <c r="F21" s="41" t="s">
        <v>286</v>
      </c>
      <c r="G21" s="24" t="s">
        <v>303</v>
      </c>
      <c r="H21" s="41" t="s">
        <v>304</v>
      </c>
      <c r="I21" s="41" t="s">
        <v>272</v>
      </c>
      <c r="J21" s="51" t="s">
        <v>305</v>
      </c>
    </row>
    <row r="22" ht="20.25" customHeight="1" spans="1:10">
      <c r="A22" s="23"/>
      <c r="B22" s="23"/>
      <c r="C22" s="23" t="s">
        <v>266</v>
      </c>
      <c r="D22" s="50" t="s">
        <v>274</v>
      </c>
      <c r="E22" s="51" t="s">
        <v>306</v>
      </c>
      <c r="F22" s="41" t="s">
        <v>269</v>
      </c>
      <c r="G22" s="24" t="s">
        <v>307</v>
      </c>
      <c r="H22" s="41" t="s">
        <v>277</v>
      </c>
      <c r="I22" s="41" t="s">
        <v>272</v>
      </c>
      <c r="J22" s="51" t="s">
        <v>308</v>
      </c>
    </row>
    <row r="23" ht="20.25" customHeight="1" spans="1:10">
      <c r="A23" s="23"/>
      <c r="B23" s="23"/>
      <c r="C23" s="23" t="s">
        <v>283</v>
      </c>
      <c r="D23" s="50" t="s">
        <v>298</v>
      </c>
      <c r="E23" s="51" t="s">
        <v>309</v>
      </c>
      <c r="F23" s="41" t="s">
        <v>286</v>
      </c>
      <c r="G23" s="24" t="s">
        <v>310</v>
      </c>
      <c r="H23" s="41" t="s">
        <v>277</v>
      </c>
      <c r="I23" s="41" t="s">
        <v>272</v>
      </c>
      <c r="J23" s="51" t="s">
        <v>311</v>
      </c>
    </row>
    <row r="24" ht="20.25" customHeight="1" spans="1:10">
      <c r="A24" s="23"/>
      <c r="B24" s="23"/>
      <c r="C24" s="23" t="s">
        <v>283</v>
      </c>
      <c r="D24" s="50" t="s">
        <v>284</v>
      </c>
      <c r="E24" s="51" t="s">
        <v>285</v>
      </c>
      <c r="F24" s="41" t="s">
        <v>269</v>
      </c>
      <c r="G24" s="24" t="s">
        <v>276</v>
      </c>
      <c r="H24" s="41" t="s">
        <v>277</v>
      </c>
      <c r="I24" s="41" t="s">
        <v>272</v>
      </c>
      <c r="J24" s="51" t="s">
        <v>287</v>
      </c>
    </row>
    <row r="25" ht="20.25" customHeight="1" spans="1:10">
      <c r="A25" s="23"/>
      <c r="B25" s="23"/>
      <c r="C25" s="23" t="s">
        <v>288</v>
      </c>
      <c r="D25" s="50" t="s">
        <v>289</v>
      </c>
      <c r="E25" s="51" t="s">
        <v>312</v>
      </c>
      <c r="F25" s="41" t="s">
        <v>286</v>
      </c>
      <c r="G25" s="24" t="s">
        <v>313</v>
      </c>
      <c r="H25" s="41" t="s">
        <v>277</v>
      </c>
      <c r="I25" s="41" t="s">
        <v>272</v>
      </c>
      <c r="J25" s="51" t="s">
        <v>314</v>
      </c>
    </row>
    <row r="26" ht="20.25" customHeight="1" spans="1:10">
      <c r="A26" s="49" t="s">
        <v>243</v>
      </c>
      <c r="B26" s="23" t="s">
        <v>315</v>
      </c>
      <c r="C26" s="23"/>
      <c r="D26" s="23"/>
      <c r="E26" s="23"/>
      <c r="F26" s="23"/>
      <c r="G26" s="23"/>
      <c r="H26" s="23"/>
      <c r="I26" s="23"/>
      <c r="J26" s="23"/>
    </row>
    <row r="27" ht="20.25" customHeight="1" spans="1:10">
      <c r="A27" s="23"/>
      <c r="B27" s="23"/>
      <c r="C27" s="23" t="s">
        <v>266</v>
      </c>
      <c r="D27" s="50" t="s">
        <v>267</v>
      </c>
      <c r="E27" s="51" t="s">
        <v>316</v>
      </c>
      <c r="F27" s="41" t="s">
        <v>269</v>
      </c>
      <c r="G27" s="24" t="s">
        <v>317</v>
      </c>
      <c r="H27" s="41" t="s">
        <v>318</v>
      </c>
      <c r="I27" s="41" t="s">
        <v>272</v>
      </c>
      <c r="J27" s="51" t="s">
        <v>319</v>
      </c>
    </row>
    <row r="28" ht="20.25" customHeight="1" spans="1:10">
      <c r="A28" s="23"/>
      <c r="B28" s="23"/>
      <c r="C28" s="23" t="s">
        <v>266</v>
      </c>
      <c r="D28" s="50" t="s">
        <v>267</v>
      </c>
      <c r="E28" s="51" t="s">
        <v>320</v>
      </c>
      <c r="F28" s="41" t="s">
        <v>269</v>
      </c>
      <c r="G28" s="24" t="s">
        <v>46</v>
      </c>
      <c r="H28" s="41" t="s">
        <v>321</v>
      </c>
      <c r="I28" s="41" t="s">
        <v>272</v>
      </c>
      <c r="J28" s="51" t="s">
        <v>322</v>
      </c>
    </row>
    <row r="29" ht="20.25" customHeight="1" spans="1:10">
      <c r="A29" s="23"/>
      <c r="B29" s="23"/>
      <c r="C29" s="23" t="s">
        <v>266</v>
      </c>
      <c r="D29" s="50" t="s">
        <v>280</v>
      </c>
      <c r="E29" s="51" t="s">
        <v>323</v>
      </c>
      <c r="F29" s="41" t="s">
        <v>286</v>
      </c>
      <c r="G29" s="24" t="s">
        <v>324</v>
      </c>
      <c r="H29" s="41" t="s">
        <v>277</v>
      </c>
      <c r="I29" s="41" t="s">
        <v>278</v>
      </c>
      <c r="J29" s="51" t="s">
        <v>282</v>
      </c>
    </row>
    <row r="30" ht="20.25" customHeight="1" spans="1:10">
      <c r="A30" s="23"/>
      <c r="B30" s="23"/>
      <c r="C30" s="23" t="s">
        <v>266</v>
      </c>
      <c r="D30" s="50" t="s">
        <v>325</v>
      </c>
      <c r="E30" s="51" t="s">
        <v>326</v>
      </c>
      <c r="F30" s="41" t="s">
        <v>327</v>
      </c>
      <c r="G30" s="24" t="s">
        <v>328</v>
      </c>
      <c r="H30" s="41" t="s">
        <v>329</v>
      </c>
      <c r="I30" s="41" t="s">
        <v>272</v>
      </c>
      <c r="J30" s="51" t="s">
        <v>330</v>
      </c>
    </row>
    <row r="31" ht="20.25" customHeight="1" spans="1:10">
      <c r="A31" s="23"/>
      <c r="B31" s="23"/>
      <c r="C31" s="23" t="s">
        <v>283</v>
      </c>
      <c r="D31" s="50" t="s">
        <v>284</v>
      </c>
      <c r="E31" s="51" t="s">
        <v>331</v>
      </c>
      <c r="F31" s="41" t="s">
        <v>286</v>
      </c>
      <c r="G31" s="24" t="s">
        <v>332</v>
      </c>
      <c r="H31" s="41" t="s">
        <v>329</v>
      </c>
      <c r="I31" s="41" t="s">
        <v>272</v>
      </c>
      <c r="J31" s="51" t="s">
        <v>333</v>
      </c>
    </row>
    <row r="32" ht="20.25" customHeight="1" spans="1:10">
      <c r="A32" s="23"/>
      <c r="B32" s="23"/>
      <c r="C32" s="23" t="s">
        <v>283</v>
      </c>
      <c r="D32" s="50" t="s">
        <v>284</v>
      </c>
      <c r="E32" s="51" t="s">
        <v>334</v>
      </c>
      <c r="F32" s="41" t="s">
        <v>286</v>
      </c>
      <c r="G32" s="24" t="s">
        <v>335</v>
      </c>
      <c r="H32" s="41" t="s">
        <v>329</v>
      </c>
      <c r="I32" s="41" t="s">
        <v>272</v>
      </c>
      <c r="J32" s="51" t="s">
        <v>336</v>
      </c>
    </row>
    <row r="33" ht="20.25" customHeight="1" spans="1:10">
      <c r="A33" s="23"/>
      <c r="B33" s="23"/>
      <c r="C33" s="23" t="s">
        <v>283</v>
      </c>
      <c r="D33" s="50" t="s">
        <v>284</v>
      </c>
      <c r="E33" s="51" t="s">
        <v>337</v>
      </c>
      <c r="F33" s="41" t="s">
        <v>286</v>
      </c>
      <c r="G33" s="24" t="s">
        <v>338</v>
      </c>
      <c r="H33" s="41" t="s">
        <v>339</v>
      </c>
      <c r="I33" s="41" t="s">
        <v>278</v>
      </c>
      <c r="J33" s="51" t="s">
        <v>340</v>
      </c>
    </row>
    <row r="34" ht="20.25" customHeight="1" spans="1:10">
      <c r="A34" s="23"/>
      <c r="B34" s="23"/>
      <c r="C34" s="23" t="s">
        <v>288</v>
      </c>
      <c r="D34" s="50" t="s">
        <v>289</v>
      </c>
      <c r="E34" s="51" t="s">
        <v>341</v>
      </c>
      <c r="F34" s="41" t="s">
        <v>286</v>
      </c>
      <c r="G34" s="24" t="s">
        <v>313</v>
      </c>
      <c r="H34" s="41" t="s">
        <v>277</v>
      </c>
      <c r="I34" s="41" t="s">
        <v>278</v>
      </c>
      <c r="J34" s="51" t="s">
        <v>342</v>
      </c>
    </row>
    <row r="35" ht="20.25" customHeight="1" spans="1:10">
      <c r="A35" s="49" t="s">
        <v>245</v>
      </c>
      <c r="B35" s="23" t="s">
        <v>343</v>
      </c>
      <c r="C35" s="23"/>
      <c r="D35" s="23"/>
      <c r="E35" s="23"/>
      <c r="F35" s="23"/>
      <c r="G35" s="23"/>
      <c r="H35" s="23"/>
      <c r="I35" s="23"/>
      <c r="J35" s="23"/>
    </row>
    <row r="36" ht="20.25" customHeight="1" spans="1:10">
      <c r="A36" s="23"/>
      <c r="B36" s="23"/>
      <c r="C36" s="23" t="s">
        <v>266</v>
      </c>
      <c r="D36" s="50" t="s">
        <v>267</v>
      </c>
      <c r="E36" s="51" t="s">
        <v>344</v>
      </c>
      <c r="F36" s="41" t="s">
        <v>269</v>
      </c>
      <c r="G36" s="24" t="s">
        <v>345</v>
      </c>
      <c r="H36" s="41" t="s">
        <v>346</v>
      </c>
      <c r="I36" s="41" t="s">
        <v>272</v>
      </c>
      <c r="J36" s="51" t="s">
        <v>347</v>
      </c>
    </row>
    <row r="37" ht="20.25" customHeight="1" spans="1:10">
      <c r="A37" s="23"/>
      <c r="B37" s="23"/>
      <c r="C37" s="23" t="s">
        <v>266</v>
      </c>
      <c r="D37" s="50" t="s">
        <v>325</v>
      </c>
      <c r="E37" s="51" t="s">
        <v>326</v>
      </c>
      <c r="F37" s="41" t="s">
        <v>269</v>
      </c>
      <c r="G37" s="24" t="s">
        <v>348</v>
      </c>
      <c r="H37" s="41" t="s">
        <v>329</v>
      </c>
      <c r="I37" s="41" t="s">
        <v>272</v>
      </c>
      <c r="J37" s="51" t="s">
        <v>349</v>
      </c>
    </row>
    <row r="38" ht="20.25" customHeight="1" spans="1:10">
      <c r="A38" s="23"/>
      <c r="B38" s="23"/>
      <c r="C38" s="23" t="s">
        <v>283</v>
      </c>
      <c r="D38" s="50" t="s">
        <v>284</v>
      </c>
      <c r="E38" s="51" t="s">
        <v>350</v>
      </c>
      <c r="F38" s="41" t="s">
        <v>286</v>
      </c>
      <c r="G38" s="24" t="s">
        <v>351</v>
      </c>
      <c r="H38" s="41" t="s">
        <v>277</v>
      </c>
      <c r="I38" s="41" t="s">
        <v>278</v>
      </c>
      <c r="J38" s="51" t="s">
        <v>350</v>
      </c>
    </row>
    <row r="39" ht="20.25" customHeight="1" spans="1:10">
      <c r="A39" s="23"/>
      <c r="B39" s="23"/>
      <c r="C39" s="23" t="s">
        <v>283</v>
      </c>
      <c r="D39" s="50" t="s">
        <v>352</v>
      </c>
      <c r="E39" s="51" t="s">
        <v>353</v>
      </c>
      <c r="F39" s="41" t="s">
        <v>286</v>
      </c>
      <c r="G39" s="24" t="s">
        <v>310</v>
      </c>
      <c r="H39" s="41" t="s">
        <v>277</v>
      </c>
      <c r="I39" s="41" t="s">
        <v>278</v>
      </c>
      <c r="J39" s="51" t="s">
        <v>353</v>
      </c>
    </row>
    <row r="40" ht="20.25" customHeight="1" spans="1:10">
      <c r="A40" s="23"/>
      <c r="B40" s="23"/>
      <c r="C40" s="23" t="s">
        <v>283</v>
      </c>
      <c r="D40" s="50" t="s">
        <v>354</v>
      </c>
      <c r="E40" s="51" t="s">
        <v>355</v>
      </c>
      <c r="F40" s="41" t="s">
        <v>269</v>
      </c>
      <c r="G40" s="24" t="s">
        <v>356</v>
      </c>
      <c r="H40" s="41" t="s">
        <v>277</v>
      </c>
      <c r="I40" s="41" t="s">
        <v>278</v>
      </c>
      <c r="J40" s="51" t="s">
        <v>355</v>
      </c>
    </row>
    <row r="41" ht="20.25" customHeight="1" spans="1:10">
      <c r="A41" s="23"/>
      <c r="B41" s="23"/>
      <c r="C41" s="23" t="s">
        <v>288</v>
      </c>
      <c r="D41" s="50" t="s">
        <v>289</v>
      </c>
      <c r="E41" s="51" t="s">
        <v>357</v>
      </c>
      <c r="F41" s="41" t="s">
        <v>286</v>
      </c>
      <c r="G41" s="24" t="s">
        <v>313</v>
      </c>
      <c r="H41" s="41" t="s">
        <v>277</v>
      </c>
      <c r="I41" s="41" t="s">
        <v>278</v>
      </c>
      <c r="J41" s="51" t="s">
        <v>357</v>
      </c>
    </row>
    <row r="42" ht="20.25" customHeight="1" spans="1:10">
      <c r="A42" s="49" t="s">
        <v>230</v>
      </c>
      <c r="B42" s="23" t="s">
        <v>230</v>
      </c>
      <c r="C42" s="23"/>
      <c r="D42" s="23"/>
      <c r="E42" s="23"/>
      <c r="F42" s="23"/>
      <c r="G42" s="23"/>
      <c r="H42" s="23"/>
      <c r="I42" s="23"/>
      <c r="J42" s="23"/>
    </row>
    <row r="43" ht="20.25" customHeight="1" spans="1:10">
      <c r="A43" s="23"/>
      <c r="B43" s="23"/>
      <c r="C43" s="23" t="s">
        <v>266</v>
      </c>
      <c r="D43" s="50" t="s">
        <v>267</v>
      </c>
      <c r="E43" s="51" t="s">
        <v>268</v>
      </c>
      <c r="F43" s="41" t="s">
        <v>286</v>
      </c>
      <c r="G43" s="24" t="s">
        <v>358</v>
      </c>
      <c r="H43" s="41" t="s">
        <v>359</v>
      </c>
      <c r="I43" s="41" t="s">
        <v>272</v>
      </c>
      <c r="J43" s="51" t="s">
        <v>360</v>
      </c>
    </row>
    <row r="44" ht="20.25" customHeight="1" spans="1:10">
      <c r="A44" s="23"/>
      <c r="B44" s="23"/>
      <c r="C44" s="23" t="s">
        <v>266</v>
      </c>
      <c r="D44" s="50" t="s">
        <v>267</v>
      </c>
      <c r="E44" s="51" t="s">
        <v>361</v>
      </c>
      <c r="F44" s="41" t="s">
        <v>286</v>
      </c>
      <c r="G44" s="24" t="s">
        <v>362</v>
      </c>
      <c r="H44" s="41" t="s">
        <v>359</v>
      </c>
      <c r="I44" s="41" t="s">
        <v>272</v>
      </c>
      <c r="J44" s="51" t="s">
        <v>363</v>
      </c>
    </row>
    <row r="45" ht="20.25" customHeight="1" spans="1:10">
      <c r="A45" s="23"/>
      <c r="B45" s="23"/>
      <c r="C45" s="23" t="s">
        <v>266</v>
      </c>
      <c r="D45" s="50" t="s">
        <v>274</v>
      </c>
      <c r="E45" s="51" t="s">
        <v>364</v>
      </c>
      <c r="F45" s="41" t="s">
        <v>286</v>
      </c>
      <c r="G45" s="24" t="s">
        <v>365</v>
      </c>
      <c r="H45" s="41" t="s">
        <v>277</v>
      </c>
      <c r="I45" s="41" t="s">
        <v>278</v>
      </c>
      <c r="J45" s="51" t="s">
        <v>366</v>
      </c>
    </row>
    <row r="46" ht="20.25" customHeight="1" spans="1:10">
      <c r="A46" s="23"/>
      <c r="B46" s="23"/>
      <c r="C46" s="23" t="s">
        <v>266</v>
      </c>
      <c r="D46" s="50" t="s">
        <v>280</v>
      </c>
      <c r="E46" s="51" t="s">
        <v>281</v>
      </c>
      <c r="F46" s="41" t="s">
        <v>269</v>
      </c>
      <c r="G46" s="24" t="s">
        <v>367</v>
      </c>
      <c r="H46" s="41" t="s">
        <v>368</v>
      </c>
      <c r="I46" s="41" t="s">
        <v>278</v>
      </c>
      <c r="J46" s="51" t="s">
        <v>369</v>
      </c>
    </row>
    <row r="47" ht="20.25" customHeight="1" spans="1:10">
      <c r="A47" s="23"/>
      <c r="B47" s="23"/>
      <c r="C47" s="23" t="s">
        <v>283</v>
      </c>
      <c r="D47" s="50" t="s">
        <v>298</v>
      </c>
      <c r="E47" s="51" t="s">
        <v>370</v>
      </c>
      <c r="F47" s="41" t="s">
        <v>286</v>
      </c>
      <c r="G47" s="24" t="s">
        <v>371</v>
      </c>
      <c r="H47" s="41" t="s">
        <v>277</v>
      </c>
      <c r="I47" s="41" t="s">
        <v>278</v>
      </c>
      <c r="J47" s="51" t="s">
        <v>372</v>
      </c>
    </row>
    <row r="48" ht="20.25" customHeight="1" spans="1:10">
      <c r="A48" s="23"/>
      <c r="B48" s="23"/>
      <c r="C48" s="23" t="s">
        <v>283</v>
      </c>
      <c r="D48" s="50" t="s">
        <v>284</v>
      </c>
      <c r="E48" s="51" t="s">
        <v>285</v>
      </c>
      <c r="F48" s="41" t="s">
        <v>286</v>
      </c>
      <c r="G48" s="24" t="s">
        <v>373</v>
      </c>
      <c r="H48" s="41" t="s">
        <v>277</v>
      </c>
      <c r="I48" s="41" t="s">
        <v>272</v>
      </c>
      <c r="J48" s="51" t="s">
        <v>374</v>
      </c>
    </row>
    <row r="49" ht="20.25" customHeight="1" spans="1:10">
      <c r="A49" s="23"/>
      <c r="B49" s="23"/>
      <c r="C49" s="23" t="s">
        <v>283</v>
      </c>
      <c r="D49" s="50" t="s">
        <v>354</v>
      </c>
      <c r="E49" s="51" t="s">
        <v>375</v>
      </c>
      <c r="F49" s="41" t="s">
        <v>286</v>
      </c>
      <c r="G49" s="24" t="s">
        <v>376</v>
      </c>
      <c r="H49" s="41" t="s">
        <v>277</v>
      </c>
      <c r="I49" s="41" t="s">
        <v>278</v>
      </c>
      <c r="J49" s="51" t="s">
        <v>377</v>
      </c>
    </row>
    <row r="50" ht="20.25" customHeight="1" spans="1:10">
      <c r="A50" s="23"/>
      <c r="B50" s="23"/>
      <c r="C50" s="23" t="s">
        <v>288</v>
      </c>
      <c r="D50" s="50" t="s">
        <v>289</v>
      </c>
      <c r="E50" s="51" t="s">
        <v>290</v>
      </c>
      <c r="F50" s="41" t="s">
        <v>286</v>
      </c>
      <c r="G50" s="24" t="s">
        <v>313</v>
      </c>
      <c r="H50" s="41" t="s">
        <v>277</v>
      </c>
      <c r="I50" s="41" t="s">
        <v>278</v>
      </c>
      <c r="J50" s="51" t="s">
        <v>378</v>
      </c>
    </row>
    <row r="51" ht="20.25" customHeight="1" spans="1:10">
      <c r="A51" s="49" t="s">
        <v>234</v>
      </c>
      <c r="B51" s="23" t="s">
        <v>379</v>
      </c>
      <c r="C51" s="23"/>
      <c r="D51" s="23"/>
      <c r="E51" s="23"/>
      <c r="F51" s="23"/>
      <c r="G51" s="23"/>
      <c r="H51" s="23"/>
      <c r="I51" s="23"/>
      <c r="J51" s="23"/>
    </row>
    <row r="52" ht="20.25" customHeight="1" spans="1:10">
      <c r="A52" s="23"/>
      <c r="B52" s="23"/>
      <c r="C52" s="23" t="s">
        <v>266</v>
      </c>
      <c r="D52" s="50" t="s">
        <v>267</v>
      </c>
      <c r="E52" s="51" t="s">
        <v>268</v>
      </c>
      <c r="F52" s="41" t="s">
        <v>269</v>
      </c>
      <c r="G52" s="24" t="s">
        <v>380</v>
      </c>
      <c r="H52" s="41" t="s">
        <v>318</v>
      </c>
      <c r="I52" s="41" t="s">
        <v>272</v>
      </c>
      <c r="J52" s="51" t="s">
        <v>381</v>
      </c>
    </row>
    <row r="53" ht="20.25" customHeight="1" spans="1:10">
      <c r="A53" s="23"/>
      <c r="B53" s="23"/>
      <c r="C53" s="23" t="s">
        <v>266</v>
      </c>
      <c r="D53" s="50" t="s">
        <v>274</v>
      </c>
      <c r="E53" s="51" t="s">
        <v>275</v>
      </c>
      <c r="F53" s="41" t="s">
        <v>269</v>
      </c>
      <c r="G53" s="24" t="s">
        <v>276</v>
      </c>
      <c r="H53" s="41" t="s">
        <v>277</v>
      </c>
      <c r="I53" s="41" t="s">
        <v>278</v>
      </c>
      <c r="J53" s="51" t="s">
        <v>382</v>
      </c>
    </row>
    <row r="54" ht="20.25" customHeight="1" spans="1:10">
      <c r="A54" s="23"/>
      <c r="B54" s="23"/>
      <c r="C54" s="23" t="s">
        <v>266</v>
      </c>
      <c r="D54" s="50" t="s">
        <v>274</v>
      </c>
      <c r="E54" s="51" t="s">
        <v>383</v>
      </c>
      <c r="F54" s="41" t="s">
        <v>269</v>
      </c>
      <c r="G54" s="24" t="s">
        <v>313</v>
      </c>
      <c r="H54" s="41" t="s">
        <v>277</v>
      </c>
      <c r="I54" s="41" t="s">
        <v>278</v>
      </c>
      <c r="J54" s="51" t="s">
        <v>384</v>
      </c>
    </row>
    <row r="55" ht="20.25" customHeight="1" spans="1:10">
      <c r="A55" s="23"/>
      <c r="B55" s="23"/>
      <c r="C55" s="23" t="s">
        <v>283</v>
      </c>
      <c r="D55" s="50" t="s">
        <v>354</v>
      </c>
      <c r="E55" s="51" t="s">
        <v>385</v>
      </c>
      <c r="F55" s="41" t="s">
        <v>269</v>
      </c>
      <c r="G55" s="24" t="s">
        <v>276</v>
      </c>
      <c r="H55" s="41" t="s">
        <v>277</v>
      </c>
      <c r="I55" s="41" t="s">
        <v>278</v>
      </c>
      <c r="J55" s="51" t="s">
        <v>386</v>
      </c>
    </row>
    <row r="56" ht="20.25" customHeight="1" spans="1:10">
      <c r="A56" s="23"/>
      <c r="B56" s="23"/>
      <c r="C56" s="23" t="s">
        <v>288</v>
      </c>
      <c r="D56" s="50" t="s">
        <v>289</v>
      </c>
      <c r="E56" s="51" t="s">
        <v>290</v>
      </c>
      <c r="F56" s="41" t="s">
        <v>327</v>
      </c>
      <c r="G56" s="24" t="s">
        <v>307</v>
      </c>
      <c r="H56" s="41" t="s">
        <v>387</v>
      </c>
      <c r="I56" s="41" t="s">
        <v>278</v>
      </c>
      <c r="J56" s="51" t="s">
        <v>388</v>
      </c>
    </row>
    <row r="57" ht="20.25" customHeight="1" spans="1:10">
      <c r="A57" s="49" t="s">
        <v>220</v>
      </c>
      <c r="B57" s="23" t="s">
        <v>389</v>
      </c>
      <c r="C57" s="23"/>
      <c r="D57" s="23"/>
      <c r="E57" s="23"/>
      <c r="F57" s="23"/>
      <c r="G57" s="23"/>
      <c r="H57" s="23"/>
      <c r="I57" s="23"/>
      <c r="J57" s="23"/>
    </row>
    <row r="58" ht="20.25" customHeight="1" spans="1:10">
      <c r="A58" s="23"/>
      <c r="B58" s="23"/>
      <c r="C58" s="23" t="s">
        <v>266</v>
      </c>
      <c r="D58" s="50" t="s">
        <v>267</v>
      </c>
      <c r="E58" s="51" t="s">
        <v>390</v>
      </c>
      <c r="F58" s="41" t="s">
        <v>286</v>
      </c>
      <c r="G58" s="24" t="s">
        <v>391</v>
      </c>
      <c r="H58" s="41" t="s">
        <v>392</v>
      </c>
      <c r="I58" s="41" t="s">
        <v>272</v>
      </c>
      <c r="J58" s="51" t="s">
        <v>393</v>
      </c>
    </row>
    <row r="59" ht="20.25" customHeight="1" spans="1:10">
      <c r="A59" s="23"/>
      <c r="B59" s="23"/>
      <c r="C59" s="23" t="s">
        <v>266</v>
      </c>
      <c r="D59" s="50" t="s">
        <v>267</v>
      </c>
      <c r="E59" s="51" t="s">
        <v>394</v>
      </c>
      <c r="F59" s="41" t="s">
        <v>286</v>
      </c>
      <c r="G59" s="24" t="s">
        <v>395</v>
      </c>
      <c r="H59" s="41" t="s">
        <v>304</v>
      </c>
      <c r="I59" s="41" t="s">
        <v>272</v>
      </c>
      <c r="J59" s="51" t="s">
        <v>396</v>
      </c>
    </row>
    <row r="60" ht="20.25" customHeight="1" spans="1:10">
      <c r="A60" s="23"/>
      <c r="B60" s="23"/>
      <c r="C60" s="23" t="s">
        <v>266</v>
      </c>
      <c r="D60" s="50" t="s">
        <v>267</v>
      </c>
      <c r="E60" s="51" t="s">
        <v>302</v>
      </c>
      <c r="F60" s="41" t="s">
        <v>286</v>
      </c>
      <c r="G60" s="24" t="s">
        <v>303</v>
      </c>
      <c r="H60" s="41" t="s">
        <v>304</v>
      </c>
      <c r="I60" s="41" t="s">
        <v>272</v>
      </c>
      <c r="J60" s="51" t="s">
        <v>397</v>
      </c>
    </row>
    <row r="61" ht="20.25" customHeight="1" spans="1:10">
      <c r="A61" s="23"/>
      <c r="B61" s="23"/>
      <c r="C61" s="23" t="s">
        <v>266</v>
      </c>
      <c r="D61" s="50" t="s">
        <v>274</v>
      </c>
      <c r="E61" s="51" t="s">
        <v>398</v>
      </c>
      <c r="F61" s="41" t="s">
        <v>269</v>
      </c>
      <c r="G61" s="24" t="s">
        <v>307</v>
      </c>
      <c r="H61" s="41" t="s">
        <v>277</v>
      </c>
      <c r="I61" s="41" t="s">
        <v>278</v>
      </c>
      <c r="J61" s="51" t="s">
        <v>399</v>
      </c>
    </row>
    <row r="62" ht="20.25" customHeight="1" spans="1:10">
      <c r="A62" s="23"/>
      <c r="B62" s="23"/>
      <c r="C62" s="23" t="s">
        <v>283</v>
      </c>
      <c r="D62" s="50" t="s">
        <v>298</v>
      </c>
      <c r="E62" s="51" t="s">
        <v>400</v>
      </c>
      <c r="F62" s="41" t="s">
        <v>286</v>
      </c>
      <c r="G62" s="24" t="s">
        <v>310</v>
      </c>
      <c r="H62" s="41" t="s">
        <v>277</v>
      </c>
      <c r="I62" s="41" t="s">
        <v>272</v>
      </c>
      <c r="J62" s="51" t="s">
        <v>401</v>
      </c>
    </row>
    <row r="63" ht="20.25" customHeight="1" spans="1:10">
      <c r="A63" s="23"/>
      <c r="B63" s="23"/>
      <c r="C63" s="23" t="s">
        <v>283</v>
      </c>
      <c r="D63" s="50" t="s">
        <v>298</v>
      </c>
      <c r="E63" s="51" t="s">
        <v>309</v>
      </c>
      <c r="F63" s="41" t="s">
        <v>286</v>
      </c>
      <c r="G63" s="24" t="s">
        <v>310</v>
      </c>
      <c r="H63" s="41" t="s">
        <v>277</v>
      </c>
      <c r="I63" s="41" t="s">
        <v>272</v>
      </c>
      <c r="J63" s="51" t="s">
        <v>402</v>
      </c>
    </row>
    <row r="64" ht="20.25" customHeight="1" spans="1:10">
      <c r="A64" s="23"/>
      <c r="B64" s="23"/>
      <c r="C64" s="23" t="s">
        <v>288</v>
      </c>
      <c r="D64" s="50" t="s">
        <v>289</v>
      </c>
      <c r="E64" s="51" t="s">
        <v>289</v>
      </c>
      <c r="F64" s="41" t="s">
        <v>286</v>
      </c>
      <c r="G64" s="24" t="s">
        <v>313</v>
      </c>
      <c r="H64" s="41" t="s">
        <v>277</v>
      </c>
      <c r="I64" s="41" t="s">
        <v>272</v>
      </c>
      <c r="J64" s="51" t="s">
        <v>403</v>
      </c>
    </row>
    <row r="65" ht="20.25" customHeight="1" spans="1:10">
      <c r="A65" s="23"/>
      <c r="B65" s="23"/>
      <c r="C65" s="23" t="s">
        <v>288</v>
      </c>
      <c r="D65" s="50" t="s">
        <v>289</v>
      </c>
      <c r="E65" s="51" t="s">
        <v>312</v>
      </c>
      <c r="F65" s="41" t="s">
        <v>286</v>
      </c>
      <c r="G65" s="24" t="s">
        <v>313</v>
      </c>
      <c r="H65" s="41" t="s">
        <v>277</v>
      </c>
      <c r="I65" s="41" t="s">
        <v>272</v>
      </c>
      <c r="J65" s="51" t="s">
        <v>404</v>
      </c>
    </row>
    <row r="66" ht="20.25" customHeight="1" spans="1:10">
      <c r="A66" s="49" t="s">
        <v>251</v>
      </c>
      <c r="B66" s="23" t="s">
        <v>405</v>
      </c>
      <c r="C66" s="23"/>
      <c r="D66" s="23"/>
      <c r="E66" s="23"/>
      <c r="F66" s="23"/>
      <c r="G66" s="23"/>
      <c r="H66" s="23"/>
      <c r="I66" s="23"/>
      <c r="J66" s="23"/>
    </row>
    <row r="67" ht="20.25" customHeight="1" spans="1:10">
      <c r="A67" s="23"/>
      <c r="B67" s="23"/>
      <c r="C67" s="23" t="s">
        <v>266</v>
      </c>
      <c r="D67" s="50" t="s">
        <v>267</v>
      </c>
      <c r="E67" s="51" t="s">
        <v>406</v>
      </c>
      <c r="F67" s="41" t="s">
        <v>269</v>
      </c>
      <c r="G67" s="24" t="s">
        <v>276</v>
      </c>
      <c r="H67" s="41" t="s">
        <v>277</v>
      </c>
      <c r="I67" s="41" t="s">
        <v>278</v>
      </c>
      <c r="J67" s="51" t="s">
        <v>407</v>
      </c>
    </row>
    <row r="68" ht="20.25" customHeight="1" spans="1:10">
      <c r="A68" s="23"/>
      <c r="B68" s="23"/>
      <c r="C68" s="23" t="s">
        <v>266</v>
      </c>
      <c r="D68" s="50" t="s">
        <v>267</v>
      </c>
      <c r="E68" s="51" t="s">
        <v>408</v>
      </c>
      <c r="F68" s="41" t="s">
        <v>269</v>
      </c>
      <c r="G68" s="24" t="s">
        <v>276</v>
      </c>
      <c r="H68" s="41" t="s">
        <v>277</v>
      </c>
      <c r="I68" s="41" t="s">
        <v>278</v>
      </c>
      <c r="J68" s="51" t="s">
        <v>409</v>
      </c>
    </row>
    <row r="69" ht="20.25" customHeight="1" spans="1:10">
      <c r="A69" s="23"/>
      <c r="B69" s="23"/>
      <c r="C69" s="23" t="s">
        <v>266</v>
      </c>
      <c r="D69" s="50" t="s">
        <v>280</v>
      </c>
      <c r="E69" s="51" t="s">
        <v>410</v>
      </c>
      <c r="F69" s="41" t="s">
        <v>269</v>
      </c>
      <c r="G69" s="24" t="s">
        <v>411</v>
      </c>
      <c r="H69" s="41" t="s">
        <v>368</v>
      </c>
      <c r="I69" s="41" t="s">
        <v>278</v>
      </c>
      <c r="J69" s="51" t="s">
        <v>412</v>
      </c>
    </row>
    <row r="70" ht="20.25" customHeight="1" spans="1:10">
      <c r="A70" s="23"/>
      <c r="B70" s="23"/>
      <c r="C70" s="23" t="s">
        <v>266</v>
      </c>
      <c r="D70" s="50" t="s">
        <v>325</v>
      </c>
      <c r="E70" s="51" t="s">
        <v>326</v>
      </c>
      <c r="F70" s="41" t="s">
        <v>269</v>
      </c>
      <c r="G70" s="24" t="s">
        <v>351</v>
      </c>
      <c r="H70" s="41" t="s">
        <v>329</v>
      </c>
      <c r="I70" s="41" t="s">
        <v>278</v>
      </c>
      <c r="J70" s="51" t="s">
        <v>413</v>
      </c>
    </row>
    <row r="71" ht="20.25" customHeight="1" spans="1:10">
      <c r="A71" s="23"/>
      <c r="B71" s="23"/>
      <c r="C71" s="23" t="s">
        <v>283</v>
      </c>
      <c r="D71" s="50" t="s">
        <v>284</v>
      </c>
      <c r="E71" s="51" t="s">
        <v>414</v>
      </c>
      <c r="F71" s="41" t="s">
        <v>269</v>
      </c>
      <c r="G71" s="24" t="s">
        <v>307</v>
      </c>
      <c r="H71" s="41" t="s">
        <v>318</v>
      </c>
      <c r="I71" s="41" t="s">
        <v>272</v>
      </c>
      <c r="J71" s="51" t="s">
        <v>415</v>
      </c>
    </row>
    <row r="72" ht="20.25" customHeight="1" spans="1:10">
      <c r="A72" s="23"/>
      <c r="B72" s="23"/>
      <c r="C72" s="23" t="s">
        <v>288</v>
      </c>
      <c r="D72" s="50" t="s">
        <v>289</v>
      </c>
      <c r="E72" s="51" t="s">
        <v>416</v>
      </c>
      <c r="F72" s="41" t="s">
        <v>286</v>
      </c>
      <c r="G72" s="24" t="s">
        <v>313</v>
      </c>
      <c r="H72" s="41" t="s">
        <v>277</v>
      </c>
      <c r="I72" s="41" t="s">
        <v>278</v>
      </c>
      <c r="J72" s="51" t="s">
        <v>416</v>
      </c>
    </row>
    <row r="73" ht="20.25" customHeight="1" spans="1:10">
      <c r="A73" s="49" t="s">
        <v>241</v>
      </c>
      <c r="B73" s="23" t="s">
        <v>417</v>
      </c>
      <c r="C73" s="23"/>
      <c r="D73" s="23"/>
      <c r="E73" s="23"/>
      <c r="F73" s="23"/>
      <c r="G73" s="23"/>
      <c r="H73" s="23"/>
      <c r="I73" s="23"/>
      <c r="J73" s="23"/>
    </row>
    <row r="74" ht="20.25" customHeight="1" spans="1:10">
      <c r="A74" s="23"/>
      <c r="B74" s="23"/>
      <c r="C74" s="23" t="s">
        <v>266</v>
      </c>
      <c r="D74" s="50" t="s">
        <v>267</v>
      </c>
      <c r="E74" s="51" t="s">
        <v>418</v>
      </c>
      <c r="F74" s="41" t="s">
        <v>286</v>
      </c>
      <c r="G74" s="24" t="s">
        <v>419</v>
      </c>
      <c r="H74" s="41" t="s">
        <v>277</v>
      </c>
      <c r="I74" s="41" t="s">
        <v>278</v>
      </c>
      <c r="J74" s="51" t="s">
        <v>420</v>
      </c>
    </row>
    <row r="75" ht="20.25" customHeight="1" spans="1:10">
      <c r="A75" s="23"/>
      <c r="B75" s="23"/>
      <c r="C75" s="23" t="s">
        <v>266</v>
      </c>
      <c r="D75" s="50" t="s">
        <v>274</v>
      </c>
      <c r="E75" s="51" t="s">
        <v>421</v>
      </c>
      <c r="F75" s="41" t="s">
        <v>269</v>
      </c>
      <c r="G75" s="24" t="s">
        <v>422</v>
      </c>
      <c r="H75" s="41" t="s">
        <v>295</v>
      </c>
      <c r="I75" s="41" t="s">
        <v>272</v>
      </c>
      <c r="J75" s="51" t="s">
        <v>423</v>
      </c>
    </row>
    <row r="76" ht="20.25" customHeight="1" spans="1:10">
      <c r="A76" s="23"/>
      <c r="B76" s="23"/>
      <c r="C76" s="23" t="s">
        <v>283</v>
      </c>
      <c r="D76" s="50" t="s">
        <v>298</v>
      </c>
      <c r="E76" s="51" t="s">
        <v>299</v>
      </c>
      <c r="F76" s="41" t="s">
        <v>286</v>
      </c>
      <c r="G76" s="24" t="s">
        <v>419</v>
      </c>
      <c r="H76" s="41" t="s">
        <v>277</v>
      </c>
      <c r="I76" s="41" t="s">
        <v>272</v>
      </c>
      <c r="J76" s="51" t="s">
        <v>300</v>
      </c>
    </row>
    <row r="77" ht="20.25" customHeight="1" spans="1:10">
      <c r="A77" s="23"/>
      <c r="B77" s="23"/>
      <c r="C77" s="23" t="s">
        <v>283</v>
      </c>
      <c r="D77" s="50" t="s">
        <v>284</v>
      </c>
      <c r="E77" s="51" t="s">
        <v>424</v>
      </c>
      <c r="F77" s="41" t="s">
        <v>286</v>
      </c>
      <c r="G77" s="24" t="s">
        <v>419</v>
      </c>
      <c r="H77" s="41" t="s">
        <v>277</v>
      </c>
      <c r="I77" s="41" t="s">
        <v>272</v>
      </c>
      <c r="J77" s="51" t="s">
        <v>425</v>
      </c>
    </row>
    <row r="78" ht="20.25" customHeight="1" spans="1:10">
      <c r="A78" s="23"/>
      <c r="B78" s="23"/>
      <c r="C78" s="23" t="s">
        <v>288</v>
      </c>
      <c r="D78" s="50" t="s">
        <v>289</v>
      </c>
      <c r="E78" s="51" t="s">
        <v>290</v>
      </c>
      <c r="F78" s="41" t="s">
        <v>286</v>
      </c>
      <c r="G78" s="24" t="s">
        <v>313</v>
      </c>
      <c r="H78" s="41" t="s">
        <v>277</v>
      </c>
      <c r="I78" s="41" t="s">
        <v>272</v>
      </c>
      <c r="J78" s="51" t="s">
        <v>291</v>
      </c>
    </row>
    <row r="79" ht="20.25" customHeight="1" spans="1:10">
      <c r="A79" s="49" t="s">
        <v>236</v>
      </c>
      <c r="B79" s="23" t="s">
        <v>426</v>
      </c>
      <c r="C79" s="23"/>
      <c r="D79" s="23"/>
      <c r="E79" s="23"/>
      <c r="F79" s="23"/>
      <c r="G79" s="23"/>
      <c r="H79" s="23"/>
      <c r="I79" s="23"/>
      <c r="J79" s="23"/>
    </row>
    <row r="80" ht="20.25" customHeight="1" spans="1:10">
      <c r="A80" s="23"/>
      <c r="B80" s="23"/>
      <c r="C80" s="23" t="s">
        <v>266</v>
      </c>
      <c r="D80" s="50" t="s">
        <v>267</v>
      </c>
      <c r="E80" s="51" t="s">
        <v>268</v>
      </c>
      <c r="F80" s="41" t="s">
        <v>286</v>
      </c>
      <c r="G80" s="24" t="s">
        <v>419</v>
      </c>
      <c r="H80" s="41" t="s">
        <v>277</v>
      </c>
      <c r="I80" s="41" t="s">
        <v>272</v>
      </c>
      <c r="J80" s="51" t="s">
        <v>273</v>
      </c>
    </row>
    <row r="81" ht="20.25" customHeight="1" spans="1:10">
      <c r="A81" s="23"/>
      <c r="B81" s="23"/>
      <c r="C81" s="23" t="s">
        <v>266</v>
      </c>
      <c r="D81" s="50" t="s">
        <v>280</v>
      </c>
      <c r="E81" s="51" t="s">
        <v>281</v>
      </c>
      <c r="F81" s="41" t="s">
        <v>269</v>
      </c>
      <c r="G81" s="24" t="s">
        <v>419</v>
      </c>
      <c r="H81" s="41" t="s">
        <v>277</v>
      </c>
      <c r="I81" s="41" t="s">
        <v>272</v>
      </c>
      <c r="J81" s="51" t="s">
        <v>282</v>
      </c>
    </row>
    <row r="82" ht="20.25" customHeight="1" spans="1:10">
      <c r="A82" s="23"/>
      <c r="B82" s="23"/>
      <c r="C82" s="23" t="s">
        <v>283</v>
      </c>
      <c r="D82" s="50" t="s">
        <v>298</v>
      </c>
      <c r="E82" s="51" t="s">
        <v>299</v>
      </c>
      <c r="F82" s="41" t="s">
        <v>286</v>
      </c>
      <c r="G82" s="24" t="s">
        <v>419</v>
      </c>
      <c r="H82" s="41" t="s">
        <v>277</v>
      </c>
      <c r="I82" s="41" t="s">
        <v>278</v>
      </c>
      <c r="J82" s="51" t="s">
        <v>300</v>
      </c>
    </row>
    <row r="83" ht="20.25" customHeight="1" spans="1:10">
      <c r="A83" s="23"/>
      <c r="B83" s="23"/>
      <c r="C83" s="23" t="s">
        <v>283</v>
      </c>
      <c r="D83" s="50" t="s">
        <v>284</v>
      </c>
      <c r="E83" s="51" t="s">
        <v>427</v>
      </c>
      <c r="F83" s="41" t="s">
        <v>269</v>
      </c>
      <c r="G83" s="24" t="s">
        <v>419</v>
      </c>
      <c r="H83" s="41" t="s">
        <v>277</v>
      </c>
      <c r="I83" s="41" t="s">
        <v>272</v>
      </c>
      <c r="J83" s="51" t="s">
        <v>428</v>
      </c>
    </row>
    <row r="84" ht="20.25" customHeight="1" spans="1:10">
      <c r="A84" s="23"/>
      <c r="B84" s="23"/>
      <c r="C84" s="23" t="s">
        <v>288</v>
      </c>
      <c r="D84" s="50" t="s">
        <v>289</v>
      </c>
      <c r="E84" s="51" t="s">
        <v>290</v>
      </c>
      <c r="F84" s="41" t="s">
        <v>286</v>
      </c>
      <c r="G84" s="24" t="s">
        <v>419</v>
      </c>
      <c r="H84" s="41" t="s">
        <v>277</v>
      </c>
      <c r="I84" s="41" t="s">
        <v>272</v>
      </c>
      <c r="J84" s="51" t="s">
        <v>291</v>
      </c>
    </row>
    <row r="85" ht="20.25" customHeight="1" spans="1:10">
      <c r="A85" s="49" t="s">
        <v>249</v>
      </c>
      <c r="B85" s="23" t="s">
        <v>429</v>
      </c>
      <c r="C85" s="23"/>
      <c r="D85" s="23"/>
      <c r="E85" s="23"/>
      <c r="F85" s="23"/>
      <c r="G85" s="23"/>
      <c r="H85" s="23"/>
      <c r="I85" s="23"/>
      <c r="J85" s="23"/>
    </row>
    <row r="86" ht="20.25" customHeight="1" spans="1:10">
      <c r="A86" s="23"/>
      <c r="B86" s="23"/>
      <c r="C86" s="23" t="s">
        <v>266</v>
      </c>
      <c r="D86" s="50" t="s">
        <v>267</v>
      </c>
      <c r="E86" s="51" t="s">
        <v>430</v>
      </c>
      <c r="F86" s="41" t="s">
        <v>269</v>
      </c>
      <c r="G86" s="24" t="s">
        <v>431</v>
      </c>
      <c r="H86" s="41" t="s">
        <v>432</v>
      </c>
      <c r="I86" s="41" t="s">
        <v>272</v>
      </c>
      <c r="J86" s="51" t="s">
        <v>433</v>
      </c>
    </row>
    <row r="87" ht="20.25" customHeight="1" spans="1:10">
      <c r="A87" s="23"/>
      <c r="B87" s="23"/>
      <c r="C87" s="23" t="s">
        <v>266</v>
      </c>
      <c r="D87" s="50" t="s">
        <v>267</v>
      </c>
      <c r="E87" s="51" t="s">
        <v>434</v>
      </c>
      <c r="F87" s="41" t="s">
        <v>269</v>
      </c>
      <c r="G87" s="24" t="s">
        <v>435</v>
      </c>
      <c r="H87" s="41" t="s">
        <v>392</v>
      </c>
      <c r="I87" s="41" t="s">
        <v>272</v>
      </c>
      <c r="J87" s="51" t="s">
        <v>436</v>
      </c>
    </row>
    <row r="88" ht="20.25" customHeight="1" spans="1:10">
      <c r="A88" s="23"/>
      <c r="B88" s="23"/>
      <c r="C88" s="23" t="s">
        <v>266</v>
      </c>
      <c r="D88" s="50" t="s">
        <v>280</v>
      </c>
      <c r="E88" s="51" t="s">
        <v>437</v>
      </c>
      <c r="F88" s="41" t="s">
        <v>286</v>
      </c>
      <c r="G88" s="24" t="s">
        <v>351</v>
      </c>
      <c r="H88" s="41" t="s">
        <v>277</v>
      </c>
      <c r="I88" s="41" t="s">
        <v>272</v>
      </c>
      <c r="J88" s="51" t="s">
        <v>437</v>
      </c>
    </row>
    <row r="89" ht="20.25" customHeight="1" spans="1:10">
      <c r="A89" s="23"/>
      <c r="B89" s="23"/>
      <c r="C89" s="23" t="s">
        <v>283</v>
      </c>
      <c r="D89" s="50" t="s">
        <v>284</v>
      </c>
      <c r="E89" s="51" t="s">
        <v>438</v>
      </c>
      <c r="F89" s="41" t="s">
        <v>269</v>
      </c>
      <c r="G89" s="24" t="s">
        <v>439</v>
      </c>
      <c r="H89" s="41" t="s">
        <v>277</v>
      </c>
      <c r="I89" s="41" t="s">
        <v>278</v>
      </c>
      <c r="J89" s="51" t="s">
        <v>440</v>
      </c>
    </row>
    <row r="90" ht="20.25" customHeight="1" spans="1:10">
      <c r="A90" s="23"/>
      <c r="B90" s="23"/>
      <c r="C90" s="23" t="s">
        <v>283</v>
      </c>
      <c r="D90" s="50" t="s">
        <v>354</v>
      </c>
      <c r="E90" s="51" t="s">
        <v>441</v>
      </c>
      <c r="F90" s="41" t="s">
        <v>269</v>
      </c>
      <c r="G90" s="24" t="s">
        <v>442</v>
      </c>
      <c r="H90" s="41" t="s">
        <v>277</v>
      </c>
      <c r="I90" s="41" t="s">
        <v>278</v>
      </c>
      <c r="J90" s="51" t="s">
        <v>443</v>
      </c>
    </row>
    <row r="91" ht="20.25" customHeight="1" spans="1:10">
      <c r="A91" s="23"/>
      <c r="B91" s="23"/>
      <c r="C91" s="23" t="s">
        <v>283</v>
      </c>
      <c r="D91" s="50" t="s">
        <v>354</v>
      </c>
      <c r="E91" s="51" t="s">
        <v>444</v>
      </c>
      <c r="F91" s="41" t="s">
        <v>269</v>
      </c>
      <c r="G91" s="24" t="s">
        <v>442</v>
      </c>
      <c r="H91" s="41" t="s">
        <v>277</v>
      </c>
      <c r="I91" s="41" t="s">
        <v>278</v>
      </c>
      <c r="J91" s="51" t="s">
        <v>444</v>
      </c>
    </row>
    <row r="92" ht="20.25" customHeight="1" spans="1:10">
      <c r="A92" s="23"/>
      <c r="B92" s="23"/>
      <c r="C92" s="23" t="s">
        <v>288</v>
      </c>
      <c r="D92" s="50" t="s">
        <v>289</v>
      </c>
      <c r="E92" s="51" t="s">
        <v>445</v>
      </c>
      <c r="F92" s="41" t="s">
        <v>286</v>
      </c>
      <c r="G92" s="24" t="s">
        <v>310</v>
      </c>
      <c r="H92" s="41" t="s">
        <v>277</v>
      </c>
      <c r="I92" s="41" t="s">
        <v>272</v>
      </c>
      <c r="J92" s="51" t="s">
        <v>445</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白秋贤</cp:lastModifiedBy>
  <dcterms:created xsi:type="dcterms:W3CDTF">2025-02-13T09:16:11Z</dcterms:created>
  <dcterms:modified xsi:type="dcterms:W3CDTF">2025-02-13T09:26:47Z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9CF6246C95984991BB0B20F342293917_12</vt:lpwstr>
  </property>
  <property fmtid="{D5CDD505-2E9C-101B-9397-08002B2CF9AE}" pid="3" name="KSOProductBuildVer">
    <vt:lpwstr>2052-12.1.0.16729</vt:lpwstr>
  </property>
</Properties>
</file>