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615" windowHeight="9975" activeTab="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<sst xmlns="http://schemas.openxmlformats.org/spreadsheetml/2006/main" count="1209" uniqueCount="423">
  <si>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</si>
  <si>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</si>
  <si>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</si>
  <si>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</si>
  <si>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</si>
  <si>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</si>
  <si>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</si>
  <si>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</si>
  <si>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</si>
  <si>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</si>
  <si>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</si>
  <si>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</si>
  <si>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</si>
  <si>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</si>
  <si>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</si>
  <si>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</si>
  <si>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</si>
  <si>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</si>
  <si>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</si>
  <si>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</si>
  <si>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</si>
  <si>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</si>
  <si>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</si>
  <si>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</si>
  <si>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</si>
  <si>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</si>
  <si>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</si>
  <si>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</si>
  <si>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</si>
  <si>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</si>
  <si>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</si>
  <si>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</si>
  <si>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</si>
  <si>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</si>
  <si>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</si>
  <si>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</si>
  <si>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</si>
  <si>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</si>
  <si>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</si>
  <si>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</si>
  <si>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</si>
  <si>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</si>
  <si>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</si>
  <si>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</si>
  <si>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</si>
  <si>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</si>
  <si>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</si>
  <si>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</si>
  <si>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</si>
  <si>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</si>
  <si>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</si>
  <si>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</si>
  <si>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</si>
  <si>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190</t>
  </si>
  <si>
    <t>中共元江哈尼族彝族傣族自治县委统一战线工作部</t>
  </si>
  <si>
    <t>190001</t>
  </si>
  <si>
    <t>预算01-3表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</si>
  <si>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</si>
  <si>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</si>
  <si>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</si>
  <si>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</si>
  <si>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</si>
  <si>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</si>
  <si>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</si>
  <si>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</si>
  <si>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</si>
  <si>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</si>
  <si>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</si>
  <si>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</si>
  <si>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</si>
  <si>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</si>
  <si>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20123</t>
  </si>
  <si>
    <t>民族事务</t>
  </si>
  <si>
    <t>2012304</t>
  </si>
  <si>
    <t>民族工作专项</t>
  </si>
  <si>
    <t>2012399</t>
  </si>
  <si>
    <t>其他民族事务支出</t>
  </si>
  <si>
    <t>20134</t>
  </si>
  <si>
    <t>统战事务</t>
  </si>
  <si>
    <t>2013401</t>
  </si>
  <si>
    <t>行政运行</t>
  </si>
  <si>
    <t>2013450</t>
  </si>
  <si>
    <t>事业运行</t>
  </si>
  <si>
    <t>2013499</t>
  </si>
  <si>
    <t>其他统战事务支出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</si>
  <si>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</si>
  <si>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</si>
  <si>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</si>
  <si>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</si>
  <si>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</si>
  <si>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</si>
  <si>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</si>
  <si>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</si>
  <si>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</si>
  <si>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</si>
  <si>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</si>
  <si>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</si>
  <si>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</si>
  <si>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</si>
  <si>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</si>
  <si>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</si>
  <si>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</si>
  <si>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</si>
  <si>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</si>
  <si>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</si>
  <si>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</si>
  <si>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</si>
  <si>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</si>
  <si>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</si>
  <si>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</si>
  <si>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</si>
  <si>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</si>
  <si>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</si>
  <si>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</si>
  <si>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</si>
  <si>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</si>
  <si>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</si>
  <si>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</si>
  <si>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</si>
  <si>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</si>
  <si>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</si>
  <si>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</si>
  <si>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</si>
  <si>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</si>
  <si>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</si>
  <si>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</si>
  <si>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部门预算支出功能分类科目</t>
  </si>
  <si>
    <t>人员经费</t>
  </si>
  <si>
    <t>公用经费</t>
  </si>
  <si>
    <t>预算03表</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</si>
  <si>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</si>
  <si>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</si>
  <si>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</si>
  <si>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</si>
  <si>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</si>
  <si>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</si>
  <si>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</si>
  <si>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</si>
  <si>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</si>
  <si>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</si>
  <si>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</si>
  <si>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</si>
  <si>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</si>
  <si>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</si>
  <si>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</si>
  <si>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</si>
  <si>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</si>
  <si>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</si>
  <si>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</si>
  <si>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</si>
  <si>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</si>
  <si>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</si>
  <si>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</si>
  <si>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530428210000000017222</t>
  </si>
  <si>
    <t>行政人员支出工资</t>
  </si>
  <si>
    <t>30101</t>
  </si>
  <si>
    <t>基本工资</t>
  </si>
  <si>
    <t>30102</t>
  </si>
  <si>
    <t>津贴补贴</t>
  </si>
  <si>
    <t>30103</t>
  </si>
  <si>
    <t>奖金</t>
  </si>
  <si>
    <t>530428210000000017223</t>
  </si>
  <si>
    <t>事业人员支出工资</t>
  </si>
  <si>
    <t>30107</t>
  </si>
  <si>
    <t>绩效工资</t>
  </si>
  <si>
    <t>530428210000000017224</t>
  </si>
  <si>
    <t>社会保障缴费</t>
  </si>
  <si>
    <t>30112</t>
  </si>
  <si>
    <t>其他社会保障缴费</t>
  </si>
  <si>
    <t>30108</t>
  </si>
  <si>
    <t>机关事业单位基本养老保险缴费</t>
  </si>
  <si>
    <t>30110</t>
  </si>
  <si>
    <t>职工基本医疗保险缴费</t>
  </si>
  <si>
    <t>530428210000000017225</t>
  </si>
  <si>
    <t>30113</t>
  </si>
  <si>
    <t>530428210000000017228</t>
  </si>
  <si>
    <t>公车购置及运维费</t>
  </si>
  <si>
    <t>30231</t>
  </si>
  <si>
    <t>公务用车运行维护费</t>
  </si>
  <si>
    <t>530428210000000017229</t>
  </si>
  <si>
    <t>行政人员公务交通补贴</t>
  </si>
  <si>
    <t>30239</t>
  </si>
  <si>
    <t>其他交通费用</t>
  </si>
  <si>
    <t>530428210000000017230</t>
  </si>
  <si>
    <t>工会经费</t>
  </si>
  <si>
    <t>30228</t>
  </si>
  <si>
    <t>530428210000000017232</t>
  </si>
  <si>
    <t>一般公用经费</t>
  </si>
  <si>
    <t>30201</t>
  </si>
  <si>
    <t>办公费</t>
  </si>
  <si>
    <t>30299</t>
  </si>
  <si>
    <t>其他商品和服务支出</t>
  </si>
  <si>
    <t>530428221100000392660</t>
  </si>
  <si>
    <t>30217</t>
  </si>
  <si>
    <t>530428231100001466159</t>
  </si>
  <si>
    <t>奖励性绩效工资</t>
  </si>
  <si>
    <t>530428231100001466173</t>
  </si>
  <si>
    <t>离退休生活补助</t>
  </si>
  <si>
    <t>30305</t>
  </si>
  <si>
    <t>生活补助</t>
  </si>
  <si>
    <t>530428231100001466174</t>
  </si>
  <si>
    <t>综合效能考核奖</t>
  </si>
  <si>
    <t>530428231100001466175</t>
  </si>
  <si>
    <t>福利费</t>
  </si>
  <si>
    <t>30229</t>
  </si>
  <si>
    <t>530428241100002190061</t>
  </si>
  <si>
    <t>编外人员经费</t>
  </si>
  <si>
    <t>30199</t>
  </si>
  <si>
    <t>其他工资福利支出</t>
  </si>
  <si>
    <t>530428251100003597151</t>
  </si>
  <si>
    <t>宗教教职人员生活补助资金</t>
  </si>
  <si>
    <t>预算05-1表</t>
  </si>
  <si>
    <t>项目分类</t>
  </si>
  <si>
    <t>项目单位</t>
  </si>
  <si>
    <t>经济科目编码</t>
  </si>
  <si>
    <t>本年拨款</t>
  </si>
  <si>
    <t>其中：本次下达</t>
  </si>
  <si>
    <t>机关事业单位遗属生活补助资金</t>
  </si>
  <si>
    <t>312 民生类</t>
  </si>
  <si>
    <t>530428251100003587984</t>
  </si>
  <si>
    <t>民族贸易和民族特需商品生产贷款贴息资金</t>
  </si>
  <si>
    <t>311 专项业务类</t>
  </si>
  <si>
    <t>530428251100003869532</t>
  </si>
  <si>
    <t>30227</t>
  </si>
  <si>
    <t>委托业务费</t>
  </si>
  <si>
    <t>民族团结进步示范创建经费</t>
  </si>
  <si>
    <t>313 事业发展类</t>
  </si>
  <si>
    <t>530428251100003807998</t>
  </si>
  <si>
    <t>人口较少民族基本医疗保险补助资金</t>
  </si>
  <si>
    <t>530428251100003869061</t>
  </si>
  <si>
    <t>特需经费项目资金</t>
  </si>
  <si>
    <t>530428251100003814916</t>
  </si>
  <si>
    <t>统战专项资金</t>
  </si>
  <si>
    <t>530428251100003807532</t>
  </si>
  <si>
    <t>元江县四个民族学（协）会活动经费</t>
  </si>
  <si>
    <t>530428231100001464033</t>
  </si>
  <si>
    <t>预算05-2表</t>
  </si>
  <si>
    <t>单位名称、项目名称</t>
  </si>
  <si>
    <t>项目年度绩效目标</t>
  </si>
  <si>
    <t>一级指标</t>
  </si>
  <si>
    <t>二级指标</t>
  </si>
  <si>
    <t>三级指标</t>
  </si>
  <si>
    <t>指标性质</t>
  </si>
  <si>
    <t>指标值</t>
  </si>
  <si>
    <t>度量单位</t>
  </si>
  <si>
    <t>指标属性</t>
  </si>
  <si>
    <t>指标内容</t>
  </si>
  <si>
    <t>通过资金补助，给遗属提供基本生活保障，保证他们的基本生活需求得到满足。降低他们面临的经济风险和生活压力，缓解他们心理负担，促进社会稳定和谐。</t>
  </si>
  <si>
    <t>产出指标</t>
  </si>
  <si>
    <t>数量指标</t>
  </si>
  <si>
    <t>获补对象数</t>
  </si>
  <si>
    <t>=</t>
  </si>
  <si>
    <t>人(人次、家)</t>
  </si>
  <si>
    <t>定量指标</t>
  </si>
  <si>
    <t>反映获补助人员数量情况，也适用补贴、资助等形式的补助。</t>
  </si>
  <si>
    <t>质量指标</t>
  </si>
  <si>
    <t>获补覆盖率</t>
  </si>
  <si>
    <t>&gt;=</t>
  </si>
  <si>
    <t>100</t>
  </si>
  <si>
    <t>%</t>
  </si>
  <si>
    <t>获补覆盖率=实际获得补助人数（企业数）/申请符合标准人数（企业数）*100%</t>
  </si>
  <si>
    <t>时效指标</t>
  </si>
  <si>
    <t>发放及时率</t>
  </si>
  <si>
    <t>反映发放单位及时发放补助资金的情况。
发放及时率=在时限内发放资金/应发放资金*100%</t>
  </si>
  <si>
    <t>效益指标</t>
  </si>
  <si>
    <t>社会效益</t>
  </si>
  <si>
    <t>生活状况改善</t>
  </si>
  <si>
    <t>促进遗属生活质量</t>
  </si>
  <si>
    <t>年</t>
  </si>
  <si>
    <t>定性指标</t>
  </si>
  <si>
    <t>反映补助促进受助对象生活状况改善的情况。</t>
  </si>
  <si>
    <t>满意度指标</t>
  </si>
  <si>
    <t>服务对象满意度</t>
  </si>
  <si>
    <t>受益对象满意度</t>
  </si>
  <si>
    <t>90</t>
  </si>
  <si>
    <t>反映获补助受益对象的满意程度。</t>
  </si>
  <si>
    <t>有效促进我县宗教事务管理工作，有序开展确保宗教领域和谐，和顺。维护全县社会稳定，民族团结。</t>
  </si>
  <si>
    <t>慰问次数</t>
  </si>
  <si>
    <t>20</t>
  </si>
  <si>
    <t>人次/年</t>
  </si>
  <si>
    <t>反映2025年内开展慰问次数完成情况。</t>
  </si>
  <si>
    <t>信息费补助</t>
  </si>
  <si>
    <t>1.00</t>
  </si>
  <si>
    <t>万元</t>
  </si>
  <si>
    <t>反映2025年投入信息补肋资金情况。</t>
  </si>
  <si>
    <t>工作开展次数</t>
  </si>
  <si>
    <t>12</t>
  </si>
  <si>
    <t>次</t>
  </si>
  <si>
    <t>反映2025年内开展工作次数完成情况。</t>
  </si>
  <si>
    <t>铸牢中华民族共同体意识</t>
  </si>
  <si>
    <t>作用显著</t>
  </si>
  <si>
    <t>反映铸牢中华民族共同体意识作用情况。</t>
  </si>
  <si>
    <t>统战对象满意度</t>
  </si>
  <si>
    <t>反映统战对象满意情况。</t>
  </si>
  <si>
    <t>有效促进我县宗教事务管理工作，有序开展确保宗教领域和谐，和顺，维护全县社会稳定，民族团结。</t>
  </si>
  <si>
    <t>工作检查次数</t>
  </si>
  <si>
    <t>反映2025年内开展作检查次数完成情况。</t>
  </si>
  <si>
    <t>工作完成率</t>
  </si>
  <si>
    <t>反映各项工作完成情况</t>
  </si>
  <si>
    <t>工作任务完成时限</t>
  </si>
  <si>
    <t>&lt;=</t>
  </si>
  <si>
    <t>反映工作任务完成时限情况。</t>
  </si>
  <si>
    <t>反映对加强和改进民族工作，铸牢中华民族共同体意识作用情况。</t>
  </si>
  <si>
    <t>民族宗教界人士满意度</t>
  </si>
  <si>
    <t>反映民族宗教界人士满意情况</t>
  </si>
  <si>
    <t>开展民族团结进步创建“进机关、进企业、进乡镇、进社区、进学校、进宗教活动场所、进军（警）营、进家庭”“八进”活动；创建并命名一批示范县、示范乡村、示范单位和教育基地；组织开展创建全国民族团结进步示范市宣传等工作，通过创建推进民族宗教工作法治化、推动民族宗教关系和谐，维护民族团结、宗教和顺和社会稳定等重点工作。</t>
  </si>
  <si>
    <t>命名示范单位数</t>
  </si>
  <si>
    <t>反映命名民族团结进步单位数量</t>
  </si>
  <si>
    <t>争创示范单位数</t>
  </si>
  <si>
    <t>30</t>
  </si>
  <si>
    <t>反映参与争创示范单位的数量。</t>
  </si>
  <si>
    <t>九进活动开展覆盖率</t>
  </si>
  <si>
    <t>反映参加九进活动单位与实际单位比例。</t>
  </si>
  <si>
    <t>示范创建宣传覆盖率</t>
  </si>
  <si>
    <t>反映示范创建宣传单位数量。</t>
  </si>
  <si>
    <t>矛盾纠纷调处率</t>
  </si>
  <si>
    <t>95</t>
  </si>
  <si>
    <t>反映矛盾纠纷调处数量。</t>
  </si>
  <si>
    <t>受益群众满意度</t>
  </si>
  <si>
    <t>反映群众满意程度。</t>
  </si>
  <si>
    <t>完成2021年度人口较少民族基本医疗保险缴费13066人。</t>
  </si>
  <si>
    <t>代缴人数</t>
  </si>
  <si>
    <t>12529</t>
  </si>
  <si>
    <t>人</t>
  </si>
  <si>
    <t>反映缴费人数</t>
  </si>
  <si>
    <t>年底前完成任务</t>
  </si>
  <si>
    <t>月</t>
  </si>
  <si>
    <t>反映补助资金到群众情况</t>
  </si>
  <si>
    <t>成本指标</t>
  </si>
  <si>
    <t>经济成本指标</t>
  </si>
  <si>
    <t>140</t>
  </si>
  <si>
    <t>元</t>
  </si>
  <si>
    <t>反映缴费标准</t>
  </si>
  <si>
    <t>代缴人员覆盖率</t>
  </si>
  <si>
    <t>反映缴费人数与实际人数</t>
  </si>
  <si>
    <t>人口较少民族群众满意度</t>
  </si>
  <si>
    <t>反映人口较少民族群众满意情况</t>
  </si>
  <si>
    <t>加强民族文化保护与传承。一是为弘扬和保护棕扇舞的文化基因，认真贯彻落实“保护为主、抢救第一、合理利用、传承发展”的非遗工作方针，充分发挥棕扇舞在全县政治、经济、社会、文化和生态文明建设中的重要作用，编辑出版了《图书棕扇舞》。二是认真组织实施文化抢救和精品项目，认真做好《彝族民间格言和传说》《阿哩夺堵候》2本书籍和《元江少数民族服饰》画册编辑校对工作，为尽早出版做好前期各项工作。三是四是积极组织完善民族文化项目数据库.并完成了2023年民族文化项目系统申报工作。</t>
  </si>
  <si>
    <t>学会补助个数</t>
  </si>
  <si>
    <t>个</t>
  </si>
  <si>
    <t>4个民族学会</t>
  </si>
  <si>
    <t>补助覆盖率</t>
  </si>
  <si>
    <t>年底前完成活动任务</t>
  </si>
  <si>
    <t>各民族学会年初计划</t>
  </si>
  <si>
    <t>反映推进民族宗 教和谐稳定工作 、矛盾纠纷排查 调处率的情况。 矛盾纠纷排查调 处率=已化解调 处矛盾纠纷件数 /总件数*100%</t>
  </si>
  <si>
    <t>可持续影响</t>
  </si>
  <si>
    <t>促进民族关系和谐</t>
  </si>
  <si>
    <t>无重大民族矛盾纠纷</t>
  </si>
  <si>
    <t>85</t>
  </si>
  <si>
    <t>1、引导和支持地方民族贸易和民族特需商品生产企业生产积极性。
2、中央财政用于对地方民族贸易和民族特需商品生产贷款贴息的引导支持资金，重点支持企业发展生产、提升改技。
3、保障民族地区各少数民族群众对特需商品的日常生活生产需求。</t>
  </si>
  <si>
    <t>中央引导支持资金下达率</t>
  </si>
  <si>
    <t>反映资金下达情况</t>
  </si>
  <si>
    <t>扶持企业条件达标率</t>
  </si>
  <si>
    <t>反映扶持企业条件审核情况</t>
  </si>
  <si>
    <t>经济效益</t>
  </si>
  <si>
    <t>单户受扶持民贸民品企业生产经营规模</t>
  </si>
  <si>
    <t>高于上年同期</t>
  </si>
  <si>
    <t>反映扶持民贸民品企业生产经营扩大情况</t>
  </si>
  <si>
    <t>少数民族特需商品供应充足</t>
  </si>
  <si>
    <t>确实缓解民族地区少数民族购买民族特需商品困难</t>
  </si>
  <si>
    <t>反映缓解民族地区少数民族购买民族特需商品困难情况</t>
  </si>
  <si>
    <t>受扶持民贸民品企业满意度</t>
  </si>
  <si>
    <t>反映受扶持民贸民品企业满意情况</t>
  </si>
  <si>
    <t>预算06表</t>
  </si>
  <si>
    <t>政府性基金预算支出</t>
  </si>
  <si>
    <t>说明:元江哈尼族彝族傣族自治县委统一战线工作部2025年无部门财务收支预算，故部门财务收支预算总表无数据。</t>
  </si>
  <si>
    <t>预算07表</t>
  </si>
  <si>
    <t>预算项目</t>
  </si>
  <si>
    <t>采购项目</t>
  </si>
  <si>
    <t>采购品目</t>
  </si>
  <si>
    <t>计量单位</t>
  </si>
  <si>
    <t>数量</t>
  </si>
  <si>
    <t>面向中小企业预留资金</t>
  </si>
  <si>
    <t>单位名称（项目名称）</t>
  </si>
  <si>
    <t>政府性基金</t>
  </si>
  <si>
    <t>国有资本经营预算资金</t>
  </si>
  <si>
    <t>单位自筹</t>
  </si>
  <si>
    <t>公务用车车辆燃油费</t>
  </si>
  <si>
    <t>公务用车车辆保险</t>
  </si>
  <si>
    <t>公务用车车辆维修和保养服务</t>
  </si>
  <si>
    <t>文件柜</t>
  </si>
  <si>
    <t>组</t>
  </si>
  <si>
    <t>台式计算机</t>
  </si>
  <si>
    <t>台</t>
  </si>
  <si>
    <t>复印纸</t>
  </si>
  <si>
    <t>箱</t>
  </si>
  <si>
    <t>碎纸机</t>
  </si>
  <si>
    <t>预算08表</t>
  </si>
  <si>
    <t>政府购买服务项目</t>
  </si>
  <si>
    <t>政府购买服务目录</t>
  </si>
  <si>
    <t>政府购买服务指导性目录代码</t>
  </si>
  <si>
    <t>说明:元江哈尼族彝族傣族自治县委统一战线工作部2025年无政府购买服务，故政府购买服务预算表无数据。</t>
  </si>
  <si>
    <t>预算09-1表</t>
  </si>
  <si>
    <t>单位名称（项目）</t>
  </si>
  <si>
    <t>地区</t>
  </si>
  <si>
    <t>澧江街道</t>
  </si>
  <si>
    <t>红河街道</t>
  </si>
  <si>
    <t>甘庄街道</t>
  </si>
  <si>
    <t>因远镇</t>
  </si>
  <si>
    <t>曼来镇</t>
  </si>
  <si>
    <t>羊街乡</t>
  </si>
  <si>
    <t>那诺乡</t>
  </si>
  <si>
    <t>洼垤乡</t>
  </si>
  <si>
    <t>咪哩乡</t>
  </si>
  <si>
    <t>龙潭乡</t>
  </si>
  <si>
    <t>11</t>
  </si>
  <si>
    <t>13</t>
  </si>
  <si>
    <t>14</t>
  </si>
  <si>
    <t>预算09-2表</t>
  </si>
  <si>
    <t>预算10表</t>
  </si>
  <si>
    <t>资产类别</t>
  </si>
  <si>
    <t>资产分类代码.名称</t>
  </si>
  <si>
    <t>资产名称</t>
  </si>
  <si>
    <t>财政部门批复数（元）</t>
  </si>
  <si>
    <t>单价</t>
  </si>
  <si>
    <t>金额</t>
  </si>
  <si>
    <t>说明:元江哈尼族彝族傣族自治县委统一战线工作部2025年无新增资产配置表，故新增资产配置表无数据。</t>
  </si>
  <si>
    <t>预算11表</t>
  </si>
  <si>
    <t>上级补助</t>
  </si>
  <si>
    <t>说明:元江哈尼族彝族傣族自治县委统一战线工作部2025年无上级补助项目支出，故2025年部门财务收支预算总表无数据。</t>
  </si>
  <si>
    <t>预算12表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</si>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</sst>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sz val="9"/>
      <color theme="1"/>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cellStyleXfs>
  <cellXfs count="79">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14" fillId="0" borderId="1" xfId="0" applyFont="1" applyBorder="1" applyAlignment="1">
      <alignment horizontal="left"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D8" sqref="D8"/>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"单位名称："&amp;"中共元江哈尼族彝族傣族自治县委统一战线工作部"</f>
        <v>单位名称：中共元江哈尼族彝族傣族自治县委统一战线工作部</v>
      </c>
      <c r="B4" s="5"/>
      <c r="C4" s="66"/>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7812273.62</v>
      </c>
      <c r="C8" s="15" t="str">
        <f>"一"&amp;"、"&amp;"一般公共服务支出"</f>
        <v>一、一般公共服务支出</v>
      </c>
      <c r="D8" s="17">
        <v>6709780.79</v>
      </c>
    </row>
    <row r="9" ht="22.5" customHeight="1" spans="1:4">
      <c r="A9" s="15" t="s">
        <v>9</v>
      </c>
      <c r="B9" s="17"/>
      <c r="C9" s="15" t="str">
        <f>"二"&amp;"、"&amp;"社会保障和就业支出"</f>
        <v>二、社会保障和就业支出</v>
      </c>
      <c r="D9" s="17">
        <v>518544.08</v>
      </c>
    </row>
    <row r="10" ht="22.5" customHeight="1" spans="1:4">
      <c r="A10" s="15" t="s">
        <v>10</v>
      </c>
      <c r="B10" s="17"/>
      <c r="C10" s="15" t="str">
        <f>"三"&amp;"、"&amp;"卫生健康支出"</f>
        <v>三、卫生健康支出</v>
      </c>
      <c r="D10" s="17">
        <v>234580.75</v>
      </c>
    </row>
    <row r="11" ht="22.5" customHeight="1" spans="1:4">
      <c r="A11" s="15" t="s">
        <v>11</v>
      </c>
      <c r="B11" s="17"/>
      <c r="C11" s="15" t="str">
        <f>"四"&amp;"、"&amp;"住房保障支出"</f>
        <v>四、住房保障支出</v>
      </c>
      <c r="D11" s="17">
        <v>349368</v>
      </c>
    </row>
    <row r="12" ht="22.5" customHeight="1" spans="1:4">
      <c r="A12" s="15" t="s">
        <v>12</v>
      </c>
      <c r="B12" s="17"/>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7" t="s">
        <v>16</v>
      </c>
      <c r="B16" s="17"/>
      <c r="C16" s="70"/>
      <c r="D16" s="17"/>
    </row>
    <row r="17" ht="22.5" customHeight="1" spans="1:4">
      <c r="A17" s="67" t="s">
        <v>17</v>
      </c>
      <c r="B17" s="17"/>
      <c r="C17" s="70"/>
      <c r="D17" s="17"/>
    </row>
    <row r="18" ht="22.5" customHeight="1" spans="1:4">
      <c r="A18" s="67"/>
      <c r="B18" s="17"/>
      <c r="C18" s="70"/>
      <c r="D18" s="17"/>
    </row>
    <row r="19" ht="22.5" customHeight="1" spans="1:4">
      <c r="A19" s="68" t="s">
        <v>18</v>
      </c>
      <c r="B19" s="69">
        <v>7812273.62</v>
      </c>
      <c r="C19" s="70" t="s">
        <v>19</v>
      </c>
      <c r="D19" s="69">
        <v>7812273.62</v>
      </c>
    </row>
    <row r="20" ht="22.5" customHeight="1" spans="1:4">
      <c r="A20" s="77" t="s">
        <v>20</v>
      </c>
      <c r="B20" s="17"/>
      <c r="C20" s="78" t="s">
        <v>21</v>
      </c>
      <c r="D20" s="47"/>
    </row>
    <row r="21" ht="22.5" customHeight="1" spans="1:4">
      <c r="A21" s="67" t="s">
        <v>22</v>
      </c>
      <c r="B21" s="69"/>
      <c r="C21" s="67" t="s">
        <v>22</v>
      </c>
      <c r="D21" s="69"/>
    </row>
    <row r="22" ht="22.5" customHeight="1" spans="1:4">
      <c r="A22" s="67" t="s">
        <v>23</v>
      </c>
      <c r="B22" s="69"/>
      <c r="C22" s="67" t="s">
        <v>23</v>
      </c>
      <c r="D22" s="69"/>
    </row>
    <row r="23" ht="22.5" customHeight="1" spans="1:4">
      <c r="A23" s="68" t="s">
        <v>24</v>
      </c>
      <c r="B23" s="69">
        <v>7812273.62</v>
      </c>
      <c r="C23" s="70" t="s">
        <v>25</v>
      </c>
      <c r="D23" s="69">
        <v>7812273.62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C13" sqref="C13"/>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2" t="s">
        <v>363</v>
      </c>
    </row>
    <row r="3" ht="37.5" customHeight="1" spans="1:6">
      <c r="A3" s="4" t="s">
        <v>1</v>
      </c>
      <c r="B3" s="4"/>
      <c r="C3" s="4"/>
      <c r="D3" s="4"/>
      <c r="E3" s="4"/>
      <c r="F3" s="4"/>
    </row>
    <row r="4" ht="18.75" customHeight="1" spans="1:6">
      <c r="A4" s="43" t="str">
        <f>"单位名称："&amp;"中共元江哈尼族彝族傣族自治县委统一战线工作部"</f>
        <v>单位名称：中共元江哈尼族彝族傣族自治县委统一战线工作部</v>
      </c>
      <c r="B4" s="43"/>
      <c r="C4" s="43"/>
      <c r="D4" s="44"/>
      <c r="E4" s="44"/>
      <c r="F4" s="45" t="s">
        <v>27</v>
      </c>
    </row>
    <row r="5" ht="18.75" customHeight="1" spans="1:6">
      <c r="A5" s="13" t="s">
        <v>137</v>
      </c>
      <c r="B5" s="13" t="s">
        <v>57</v>
      </c>
      <c r="C5" s="13" t="s">
        <v>58</v>
      </c>
      <c r="D5" s="29" t="s">
        <v>364</v>
      </c>
      <c r="E5" s="29"/>
      <c r="F5" s="29"/>
    </row>
    <row r="6" ht="18.75" customHeight="1" spans="1:6">
      <c r="A6" s="13" t="s">
        <v>57</v>
      </c>
      <c r="B6" s="13" t="s">
        <v>57</v>
      </c>
      <c r="C6" s="13" t="s">
        <v>58</v>
      </c>
      <c r="D6" s="29" t="s">
        <v>32</v>
      </c>
      <c r="E6" s="29" t="s">
        <v>61</v>
      </c>
      <c r="F6" s="29" t="s">
        <v>62</v>
      </c>
    </row>
    <row r="7" ht="18.75" customHeight="1" spans="1:6">
      <c r="A7" s="14" t="s">
        <v>44</v>
      </c>
      <c r="B7" s="14"/>
      <c r="C7" s="14" t="s">
        <v>45</v>
      </c>
      <c r="D7" s="14" t="s">
        <v>47</v>
      </c>
      <c r="E7" s="14" t="s">
        <v>48</v>
      </c>
      <c r="F7" s="14" t="s">
        <v>49</v>
      </c>
    </row>
    <row r="8" ht="20.25" customHeight="1" spans="1:6">
      <c r="A8" s="16"/>
      <c r="B8" s="16"/>
      <c r="C8" s="16"/>
      <c r="D8" s="17"/>
      <c r="E8" s="17"/>
      <c r="F8" s="17"/>
    </row>
    <row r="9" ht="20.25" customHeight="1" spans="1:6">
      <c r="A9" s="46" t="s">
        <v>113</v>
      </c>
      <c r="B9" s="46"/>
      <c r="C9" s="46"/>
      <c r="D9" s="47"/>
      <c r="E9" s="47"/>
      <c r="F9" s="47"/>
    </row>
    <row r="10" customHeight="1" spans="1:1">
      <c r="A10" t="s">
        <v>365</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8"/>
  <sheetViews>
    <sheetView showZeros="0" workbookViewId="0">
      <pane ySplit="1" topLeftCell="A2" activePane="bottomLeft" state="frozen"/>
      <selection/>
      <selection pane="bottomLeft" activeCell="B8" sqref="B8"/>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0"/>
      <c r="B1" s="30"/>
      <c r="C1" s="30"/>
      <c r="D1" s="30"/>
      <c r="E1" s="30"/>
      <c r="F1" s="30"/>
      <c r="G1" s="30"/>
      <c r="H1" s="30"/>
      <c r="I1" s="30"/>
      <c r="J1" s="30"/>
      <c r="K1" s="30"/>
      <c r="L1" s="30"/>
      <c r="M1" s="30"/>
      <c r="N1" s="30"/>
      <c r="O1" s="30"/>
      <c r="P1" s="30"/>
      <c r="Q1" s="30"/>
    </row>
    <row r="2" customHeight="1" spans="1:17">
      <c r="A2" s="36"/>
      <c r="B2" s="36"/>
      <c r="C2" s="36"/>
      <c r="D2" s="36"/>
      <c r="E2" s="36"/>
      <c r="F2" s="36"/>
      <c r="G2" s="36"/>
      <c r="H2" s="36"/>
      <c r="I2" s="36"/>
      <c r="J2" s="36"/>
      <c r="K2" s="36"/>
      <c r="L2" s="36"/>
      <c r="M2" s="36"/>
      <c r="N2" s="36"/>
      <c r="O2" s="36"/>
      <c r="P2" s="36"/>
      <c r="Q2" s="20" t="s">
        <v>366</v>
      </c>
    </row>
    <row r="3" ht="45" customHeight="1" spans="1:17">
      <c r="A3" s="31" t="s">
        <v>1</v>
      </c>
      <c r="B3" s="31"/>
      <c r="C3" s="31"/>
      <c r="D3" s="31"/>
      <c r="E3" s="31"/>
      <c r="F3" s="31"/>
      <c r="G3" s="31"/>
      <c r="H3" s="31"/>
      <c r="I3" s="31"/>
      <c r="J3" s="31"/>
      <c r="K3" s="31"/>
      <c r="L3" s="31"/>
      <c r="M3" s="31"/>
      <c r="N3" s="40"/>
      <c r="O3" s="40"/>
      <c r="P3" s="40"/>
      <c r="Q3" s="40"/>
    </row>
    <row r="4" ht="20.25" customHeight="1" spans="1:17">
      <c r="A4" s="19" t="str">
        <f>"单位名称："&amp;"中共元江哈尼族彝族傣族自治县委统一战线工作部"</f>
        <v>单位名称：中共元江哈尼族彝族傣族自治县委统一战线工作部</v>
      </c>
      <c r="B4" s="19"/>
      <c r="C4" s="19"/>
      <c r="D4" s="19"/>
      <c r="E4" s="19"/>
      <c r="F4" s="19"/>
      <c r="G4" s="19"/>
      <c r="H4" s="19"/>
      <c r="I4" s="19"/>
      <c r="J4" s="19"/>
      <c r="K4" s="19"/>
      <c r="L4" s="19"/>
      <c r="M4" s="19"/>
      <c r="N4" s="19"/>
      <c r="O4" s="19"/>
      <c r="P4" s="19"/>
      <c r="Q4" s="20" t="s">
        <v>27</v>
      </c>
    </row>
    <row r="5" ht="20.25" customHeight="1" spans="1:17">
      <c r="A5" s="22" t="s">
        <v>367</v>
      </c>
      <c r="B5" s="22" t="s">
        <v>368</v>
      </c>
      <c r="C5" s="22" t="s">
        <v>369</v>
      </c>
      <c r="D5" s="22" t="s">
        <v>370</v>
      </c>
      <c r="E5" s="22" t="s">
        <v>371</v>
      </c>
      <c r="F5" s="22" t="s">
        <v>372</v>
      </c>
      <c r="G5" s="22" t="s">
        <v>144</v>
      </c>
      <c r="H5" s="22"/>
      <c r="I5" s="22"/>
      <c r="J5" s="22"/>
      <c r="K5" s="22"/>
      <c r="L5" s="22"/>
      <c r="M5" s="22"/>
      <c r="N5" s="22"/>
      <c r="O5" s="22"/>
      <c r="P5" s="22"/>
      <c r="Q5" s="22"/>
    </row>
    <row r="6" ht="20.25" customHeight="1" spans="1:17">
      <c r="A6" s="22" t="s">
        <v>373</v>
      </c>
      <c r="B6" s="22" t="s">
        <v>368</v>
      </c>
      <c r="C6" s="22" t="s">
        <v>369</v>
      </c>
      <c r="D6" s="22" t="s">
        <v>370</v>
      </c>
      <c r="E6" s="22" t="s">
        <v>371</v>
      </c>
      <c r="F6" s="22" t="s">
        <v>372</v>
      </c>
      <c r="G6" s="22" t="s">
        <v>30</v>
      </c>
      <c r="H6" s="22" t="s">
        <v>33</v>
      </c>
      <c r="I6" s="22" t="s">
        <v>374</v>
      </c>
      <c r="J6" s="22" t="s">
        <v>375</v>
      </c>
      <c r="K6" s="22" t="s">
        <v>36</v>
      </c>
      <c r="L6" s="22" t="s">
        <v>376</v>
      </c>
      <c r="M6" s="22" t="s">
        <v>60</v>
      </c>
      <c r="N6" s="22"/>
      <c r="O6" s="22"/>
      <c r="P6" s="22"/>
      <c r="Q6" s="22"/>
    </row>
    <row r="7" ht="32.4" customHeight="1" spans="1:17">
      <c r="A7" s="22"/>
      <c r="B7" s="22"/>
      <c r="C7" s="22"/>
      <c r="D7" s="22"/>
      <c r="E7" s="22"/>
      <c r="F7" s="22"/>
      <c r="G7" s="22"/>
      <c r="H7" s="22" t="s">
        <v>32</v>
      </c>
      <c r="I7" s="22"/>
      <c r="J7" s="22"/>
      <c r="K7" s="22"/>
      <c r="L7" s="22" t="s">
        <v>32</v>
      </c>
      <c r="M7" s="22" t="s">
        <v>39</v>
      </c>
      <c r="N7" s="22" t="s">
        <v>40</v>
      </c>
      <c r="O7" s="41" t="s">
        <v>41</v>
      </c>
      <c r="P7" s="41" t="s">
        <v>42</v>
      </c>
      <c r="Q7" s="41" t="s">
        <v>43</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37" t="s">
        <v>176</v>
      </c>
      <c r="B9" s="23"/>
      <c r="C9" s="23"/>
      <c r="D9" s="38"/>
      <c r="E9" s="38"/>
      <c r="F9" s="38">
        <v>48000</v>
      </c>
      <c r="G9" s="38">
        <v>48000</v>
      </c>
      <c r="H9" s="38">
        <v>48000</v>
      </c>
      <c r="I9" s="38"/>
      <c r="J9" s="34"/>
      <c r="K9" s="34"/>
      <c r="L9" s="38"/>
      <c r="M9" s="38"/>
      <c r="N9" s="38"/>
      <c r="O9" s="38"/>
      <c r="P9" s="38"/>
      <c r="Q9" s="38"/>
    </row>
    <row r="10" ht="20.25" customHeight="1" spans="1:17">
      <c r="A10" s="23"/>
      <c r="B10" s="23" t="s">
        <v>377</v>
      </c>
      <c r="C10" s="23" t="str">
        <f>"C23120302"&amp;"  "&amp;"车辆加油、添加燃料服务"</f>
        <v>C23120302  车辆加油、添加燃料服务</v>
      </c>
      <c r="D10" s="39" t="s">
        <v>331</v>
      </c>
      <c r="E10" s="24">
        <v>1</v>
      </c>
      <c r="F10" s="38">
        <v>12000</v>
      </c>
      <c r="G10" s="38">
        <v>12000</v>
      </c>
      <c r="H10" s="34">
        <v>12000</v>
      </c>
      <c r="I10" s="34"/>
      <c r="J10" s="34"/>
      <c r="K10" s="34"/>
      <c r="L10" s="38"/>
      <c r="M10" s="38"/>
      <c r="N10" s="38"/>
      <c r="O10" s="38"/>
      <c r="P10" s="38"/>
      <c r="Q10" s="38"/>
    </row>
    <row r="11" ht="20.25" customHeight="1" spans="1:17">
      <c r="A11" s="23"/>
      <c r="B11" s="23" t="s">
        <v>378</v>
      </c>
      <c r="C11" s="23" t="str">
        <f>"C1804010201"&amp;"  "&amp;"机动车保险服务"</f>
        <v>C1804010201  机动车保险服务</v>
      </c>
      <c r="D11" s="39" t="s">
        <v>331</v>
      </c>
      <c r="E11" s="24">
        <v>1</v>
      </c>
      <c r="F11" s="38">
        <v>6000</v>
      </c>
      <c r="G11" s="38">
        <v>6000</v>
      </c>
      <c r="H11" s="34">
        <v>6000</v>
      </c>
      <c r="I11" s="34"/>
      <c r="J11" s="34"/>
      <c r="K11" s="34"/>
      <c r="L11" s="38"/>
      <c r="M11" s="38"/>
      <c r="N11" s="38"/>
      <c r="O11" s="38"/>
      <c r="P11" s="38"/>
      <c r="Q11" s="38"/>
    </row>
    <row r="12" ht="20.25" customHeight="1" spans="1:17">
      <c r="A12" s="23"/>
      <c r="B12" s="23" t="s">
        <v>379</v>
      </c>
      <c r="C12" s="23" t="str">
        <f>"C23120301"&amp;"  "&amp;"车辆维修和保养服务"</f>
        <v>C23120301  车辆维修和保养服务</v>
      </c>
      <c r="D12" s="39" t="s">
        <v>331</v>
      </c>
      <c r="E12" s="24">
        <v>1</v>
      </c>
      <c r="F12" s="38">
        <v>30000</v>
      </c>
      <c r="G12" s="38">
        <v>30000</v>
      </c>
      <c r="H12" s="34">
        <v>30000</v>
      </c>
      <c r="I12" s="34"/>
      <c r="J12" s="34"/>
      <c r="K12" s="34"/>
      <c r="L12" s="38"/>
      <c r="M12" s="38"/>
      <c r="N12" s="38"/>
      <c r="O12" s="38"/>
      <c r="P12" s="38"/>
      <c r="Q12" s="38"/>
    </row>
    <row r="13" ht="20.25" customHeight="1" spans="1:17">
      <c r="A13" s="37" t="s">
        <v>187</v>
      </c>
      <c r="B13" s="23"/>
      <c r="C13" s="23"/>
      <c r="D13" s="23"/>
      <c r="E13" s="23"/>
      <c r="F13" s="38">
        <v>25000</v>
      </c>
      <c r="G13" s="38">
        <v>25000</v>
      </c>
      <c r="H13" s="38">
        <v>25000</v>
      </c>
      <c r="I13" s="38"/>
      <c r="J13" s="34"/>
      <c r="K13" s="34"/>
      <c r="L13" s="38"/>
      <c r="M13" s="38"/>
      <c r="N13" s="38"/>
      <c r="O13" s="38"/>
      <c r="P13" s="38"/>
      <c r="Q13" s="38"/>
    </row>
    <row r="14" ht="20.25" customHeight="1" spans="1:17">
      <c r="A14" s="23"/>
      <c r="B14" s="23" t="s">
        <v>380</v>
      </c>
      <c r="C14" s="23" t="str">
        <f>"A05010502"&amp;"  "&amp;"文件柜"</f>
        <v>A05010502  文件柜</v>
      </c>
      <c r="D14" s="39" t="s">
        <v>381</v>
      </c>
      <c r="E14" s="24">
        <v>2</v>
      </c>
      <c r="F14" s="38">
        <v>2000</v>
      </c>
      <c r="G14" s="38">
        <v>2000</v>
      </c>
      <c r="H14" s="34">
        <v>2000</v>
      </c>
      <c r="I14" s="34"/>
      <c r="J14" s="34"/>
      <c r="K14" s="34"/>
      <c r="L14" s="38"/>
      <c r="M14" s="38"/>
      <c r="N14" s="38"/>
      <c r="O14" s="38"/>
      <c r="P14" s="38"/>
      <c r="Q14" s="38"/>
    </row>
    <row r="15" ht="20.25" customHeight="1" spans="1:17">
      <c r="A15" s="23"/>
      <c r="B15" s="23" t="s">
        <v>382</v>
      </c>
      <c r="C15" s="23" t="str">
        <f>"A02010105"&amp;"  "&amp;"台式计算机"</f>
        <v>A02010105  台式计算机</v>
      </c>
      <c r="D15" s="39" t="s">
        <v>383</v>
      </c>
      <c r="E15" s="24">
        <v>2</v>
      </c>
      <c r="F15" s="38">
        <v>12000</v>
      </c>
      <c r="G15" s="38">
        <v>12000</v>
      </c>
      <c r="H15" s="34">
        <v>12000</v>
      </c>
      <c r="I15" s="34"/>
      <c r="J15" s="34"/>
      <c r="K15" s="34"/>
      <c r="L15" s="38"/>
      <c r="M15" s="38"/>
      <c r="N15" s="38"/>
      <c r="O15" s="38"/>
      <c r="P15" s="38"/>
      <c r="Q15" s="38"/>
    </row>
    <row r="16" ht="20.25" customHeight="1" spans="1:17">
      <c r="A16" s="23"/>
      <c r="B16" s="23" t="s">
        <v>384</v>
      </c>
      <c r="C16" s="23" t="str">
        <f>"A05040101"&amp;"  "&amp;"复印纸"</f>
        <v>A05040101  复印纸</v>
      </c>
      <c r="D16" s="39" t="s">
        <v>385</v>
      </c>
      <c r="E16" s="24">
        <v>50</v>
      </c>
      <c r="F16" s="38">
        <v>9000</v>
      </c>
      <c r="G16" s="38">
        <v>9000</v>
      </c>
      <c r="H16" s="34">
        <v>9000</v>
      </c>
      <c r="I16" s="34"/>
      <c r="J16" s="34"/>
      <c r="K16" s="34"/>
      <c r="L16" s="38"/>
      <c r="M16" s="38"/>
      <c r="N16" s="38"/>
      <c r="O16" s="38"/>
      <c r="P16" s="38"/>
      <c r="Q16" s="38"/>
    </row>
    <row r="17" ht="20.25" customHeight="1" spans="1:17">
      <c r="A17" s="23"/>
      <c r="B17" s="23" t="s">
        <v>386</v>
      </c>
      <c r="C17" s="23" t="str">
        <f>"A02021301"&amp;"  "&amp;"碎纸机"</f>
        <v>A02021301  碎纸机</v>
      </c>
      <c r="D17" s="39" t="s">
        <v>383</v>
      </c>
      <c r="E17" s="24">
        <v>2</v>
      </c>
      <c r="F17" s="38">
        <v>2000</v>
      </c>
      <c r="G17" s="38">
        <v>2000</v>
      </c>
      <c r="H17" s="34">
        <v>2000</v>
      </c>
      <c r="I17" s="34"/>
      <c r="J17" s="34"/>
      <c r="K17" s="34"/>
      <c r="L17" s="38"/>
      <c r="M17" s="38"/>
      <c r="N17" s="38"/>
      <c r="O17" s="38"/>
      <c r="P17" s="38"/>
      <c r="Q17" s="38"/>
    </row>
    <row r="18" ht="20.25" customHeight="1" spans="1:17">
      <c r="A18" s="24" t="s">
        <v>30</v>
      </c>
      <c r="B18" s="24"/>
      <c r="C18" s="24"/>
      <c r="D18" s="39"/>
      <c r="E18" s="39"/>
      <c r="F18" s="38">
        <v>73000</v>
      </c>
      <c r="G18" s="38">
        <v>73000</v>
      </c>
      <c r="H18" s="38">
        <v>73000</v>
      </c>
      <c r="I18" s="38"/>
      <c r="J18" s="38"/>
      <c r="K18" s="38"/>
      <c r="L18" s="38"/>
      <c r="M18" s="38"/>
      <c r="N18" s="38"/>
      <c r="O18" s="38"/>
      <c r="P18" s="38"/>
      <c r="Q18" s="38"/>
    </row>
  </sheetData>
  <mergeCells count="17">
    <mergeCell ref="A2:M2"/>
    <mergeCell ref="A3:Q3"/>
    <mergeCell ref="A4:M4"/>
    <mergeCell ref="G5:Q5"/>
    <mergeCell ref="L6:Q6"/>
    <mergeCell ref="A18:E18"/>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3"/>
  <sheetViews>
    <sheetView showZeros="0" workbookViewId="0">
      <pane ySplit="1" topLeftCell="A2" activePane="bottomLeft" state="frozen"/>
      <selection/>
      <selection pane="bottomLeft" activeCell="C20" sqref="C20"/>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0"/>
      <c r="B1" s="30"/>
      <c r="C1" s="30"/>
      <c r="D1" s="30"/>
      <c r="E1" s="30"/>
      <c r="F1" s="30"/>
      <c r="G1" s="30"/>
      <c r="H1" s="30"/>
      <c r="I1" s="30"/>
      <c r="J1" s="30"/>
      <c r="K1" s="30"/>
      <c r="L1" s="30"/>
      <c r="M1" s="30"/>
      <c r="N1" s="30"/>
    </row>
    <row r="2" customHeight="1" spans="1:14">
      <c r="A2" s="20"/>
      <c r="B2" s="20"/>
      <c r="C2" s="20"/>
      <c r="D2" s="20"/>
      <c r="E2" s="20"/>
      <c r="F2" s="20"/>
      <c r="G2" s="20"/>
      <c r="H2" s="20"/>
      <c r="I2" s="20"/>
      <c r="J2" s="20"/>
      <c r="K2" s="20"/>
      <c r="L2" s="20"/>
      <c r="M2" s="20"/>
      <c r="N2" s="20" t="s">
        <v>387</v>
      </c>
    </row>
    <row r="3" ht="45" customHeight="1" spans="1:14">
      <c r="A3" s="31" t="s">
        <v>1</v>
      </c>
      <c r="B3" s="31"/>
      <c r="C3" s="31"/>
      <c r="D3" s="31"/>
      <c r="E3" s="31"/>
      <c r="F3" s="31"/>
      <c r="G3" s="31"/>
      <c r="H3" s="31"/>
      <c r="I3" s="31"/>
      <c r="J3" s="31"/>
      <c r="K3" s="31"/>
      <c r="L3" s="31"/>
      <c r="M3" s="31"/>
      <c r="N3" s="31"/>
    </row>
    <row r="4" ht="20.25" customHeight="1" spans="1:14">
      <c r="A4" s="19" t="str">
        <f>"单位名称："&amp;"中共元江哈尼族彝族傣族自治县委统一战线工作部"</f>
        <v>单位名称：中共元江哈尼族彝族傣族自治县委统一战线工作部</v>
      </c>
      <c r="B4" s="19"/>
      <c r="C4" s="19"/>
      <c r="D4" s="19"/>
      <c r="E4" s="19"/>
      <c r="F4" s="19"/>
      <c r="G4" s="19"/>
      <c r="H4" s="19"/>
      <c r="I4" s="20"/>
      <c r="J4" s="20"/>
      <c r="K4" s="20"/>
      <c r="L4" s="20"/>
      <c r="M4" s="20"/>
      <c r="N4" s="20" t="s">
        <v>27</v>
      </c>
    </row>
    <row r="5" ht="27.15" customHeight="1" spans="1:14">
      <c r="A5" s="32" t="s">
        <v>367</v>
      </c>
      <c r="B5" s="32" t="s">
        <v>388</v>
      </c>
      <c r="C5" s="32" t="s">
        <v>389</v>
      </c>
      <c r="D5" s="32" t="s">
        <v>144</v>
      </c>
      <c r="E5" s="32"/>
      <c r="F5" s="32"/>
      <c r="G5" s="32"/>
      <c r="H5" s="32"/>
      <c r="I5" s="32"/>
      <c r="J5" s="32"/>
      <c r="K5" s="32"/>
      <c r="L5" s="32"/>
      <c r="M5" s="32"/>
      <c r="N5" s="32"/>
    </row>
    <row r="6" ht="23.4" customHeight="1" spans="1:14">
      <c r="A6" s="32" t="s">
        <v>373</v>
      </c>
      <c r="B6" s="32"/>
      <c r="C6" s="32" t="s">
        <v>390</v>
      </c>
      <c r="D6" s="32" t="s">
        <v>30</v>
      </c>
      <c r="E6" s="32" t="s">
        <v>33</v>
      </c>
      <c r="F6" s="32" t="s">
        <v>374</v>
      </c>
      <c r="G6" s="32" t="s">
        <v>375</v>
      </c>
      <c r="H6" s="32" t="s">
        <v>36</v>
      </c>
      <c r="I6" s="32" t="s">
        <v>376</v>
      </c>
      <c r="J6" s="32"/>
      <c r="K6" s="32"/>
      <c r="L6" s="32"/>
      <c r="M6" s="32"/>
      <c r="N6" s="32"/>
    </row>
    <row r="7" ht="28.65" customHeight="1" spans="1:14">
      <c r="A7" s="32"/>
      <c r="B7" s="32"/>
      <c r="C7" s="32"/>
      <c r="D7" s="32"/>
      <c r="E7" s="32" t="s">
        <v>32</v>
      </c>
      <c r="F7" s="32"/>
      <c r="G7" s="32"/>
      <c r="H7" s="32"/>
      <c r="I7" s="32" t="s">
        <v>32</v>
      </c>
      <c r="J7" s="32" t="s">
        <v>39</v>
      </c>
      <c r="K7" s="32" t="s">
        <v>40</v>
      </c>
      <c r="L7" s="35" t="s">
        <v>41</v>
      </c>
      <c r="M7" s="35" t="s">
        <v>42</v>
      </c>
      <c r="N7" s="35" t="s">
        <v>43</v>
      </c>
    </row>
    <row r="8" ht="20.25" customHeight="1" spans="1:14">
      <c r="A8" s="33">
        <v>1</v>
      </c>
      <c r="B8" s="33">
        <v>2</v>
      </c>
      <c r="C8" s="33">
        <v>3</v>
      </c>
      <c r="D8" s="33">
        <v>4</v>
      </c>
      <c r="E8" s="33">
        <v>5</v>
      </c>
      <c r="F8" s="33">
        <v>6</v>
      </c>
      <c r="G8" s="33">
        <v>7</v>
      </c>
      <c r="H8" s="33">
        <v>8</v>
      </c>
      <c r="I8" s="33">
        <v>9</v>
      </c>
      <c r="J8" s="33">
        <v>10</v>
      </c>
      <c r="K8" s="33">
        <v>11</v>
      </c>
      <c r="L8" s="33">
        <v>12</v>
      </c>
      <c r="M8" s="33">
        <v>13</v>
      </c>
      <c r="N8" s="33">
        <v>14</v>
      </c>
    </row>
    <row r="9" ht="20.25" customHeight="1" spans="1:14">
      <c r="A9" s="23"/>
      <c r="B9" s="23"/>
      <c r="C9" s="23"/>
      <c r="D9" s="34"/>
      <c r="E9" s="34"/>
      <c r="F9" s="34"/>
      <c r="G9" s="34"/>
      <c r="H9" s="34"/>
      <c r="I9" s="34"/>
      <c r="J9" s="34"/>
      <c r="K9" s="34"/>
      <c r="L9" s="34"/>
      <c r="M9" s="34"/>
      <c r="N9" s="34"/>
    </row>
    <row r="10" ht="20.25" customHeight="1" spans="1:14">
      <c r="A10" s="23"/>
      <c r="B10" s="23"/>
      <c r="C10" s="23"/>
      <c r="D10" s="34"/>
      <c r="E10" s="34"/>
      <c r="F10" s="34"/>
      <c r="G10" s="34"/>
      <c r="H10" s="34"/>
      <c r="I10" s="34"/>
      <c r="J10" s="34"/>
      <c r="K10" s="34"/>
      <c r="L10" s="34"/>
      <c r="M10" s="34"/>
      <c r="N10" s="34"/>
    </row>
    <row r="11" ht="20.25" customHeight="1" spans="1:14">
      <c r="A11" s="24" t="s">
        <v>30</v>
      </c>
      <c r="B11" s="24"/>
      <c r="C11" s="24"/>
      <c r="D11" s="34"/>
      <c r="E11" s="34"/>
      <c r="F11" s="34"/>
      <c r="G11" s="34"/>
      <c r="H11" s="34"/>
      <c r="I11" s="34"/>
      <c r="J11" s="34"/>
      <c r="K11" s="34"/>
      <c r="L11" s="34"/>
      <c r="M11" s="34"/>
      <c r="N11" s="34"/>
    </row>
    <row r="13" customHeight="1" spans="1:1">
      <c r="A13" t="s">
        <v>391</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ht="24.15" customHeight="1" spans="1:14">
      <c r="A2" s="19"/>
      <c r="B2" s="19"/>
      <c r="C2" s="19"/>
      <c r="D2" s="19"/>
      <c r="E2" s="19"/>
      <c r="F2" s="19"/>
      <c r="G2" s="19"/>
      <c r="H2" s="19"/>
      <c r="I2" s="19"/>
      <c r="J2" s="19"/>
      <c r="K2" s="19"/>
      <c r="L2" s="19"/>
      <c r="M2" s="19"/>
      <c r="N2" s="20" t="s">
        <v>392</v>
      </c>
    </row>
    <row r="3" ht="45.15" customHeight="1" spans="1:14">
      <c r="A3" s="25" t="s">
        <v>1</v>
      </c>
      <c r="B3" s="25"/>
      <c r="C3" s="25"/>
      <c r="D3" s="25"/>
      <c r="E3" s="25"/>
      <c r="F3" s="25"/>
      <c r="G3" s="25"/>
      <c r="H3" s="25"/>
      <c r="I3" s="25"/>
      <c r="J3" s="25"/>
      <c r="K3" s="25"/>
      <c r="L3" s="25"/>
      <c r="M3" s="25"/>
      <c r="N3" s="25"/>
    </row>
    <row r="4" ht="18.75" customHeight="1" spans="1:14">
      <c r="A4" s="19" t="str">
        <f>"单位名称："&amp;"中共元江哈尼族彝族傣族自治县委统一战线工作部"</f>
        <v>单位名称：中共元江哈尼族彝族傣族自治县委统一战线工作部</v>
      </c>
      <c r="B4" s="19"/>
      <c r="C4" s="19"/>
      <c r="D4" s="19"/>
      <c r="E4" s="19"/>
      <c r="F4" s="19"/>
      <c r="G4" s="19"/>
      <c r="H4" s="19"/>
      <c r="I4" s="19"/>
      <c r="J4" s="19"/>
      <c r="K4" s="19"/>
      <c r="L4" s="19"/>
      <c r="M4" s="19"/>
      <c r="N4" s="20" t="s">
        <v>27</v>
      </c>
    </row>
    <row r="5" ht="22.5" customHeight="1" spans="1:14">
      <c r="A5" s="28" t="s">
        <v>393</v>
      </c>
      <c r="B5" s="28" t="s">
        <v>144</v>
      </c>
      <c r="C5" s="28"/>
      <c r="D5" s="28"/>
      <c r="E5" s="28" t="s">
        <v>394</v>
      </c>
      <c r="F5" s="28"/>
      <c r="G5" s="28"/>
      <c r="H5" s="28"/>
      <c r="I5" s="28"/>
      <c r="J5" s="28"/>
      <c r="K5" s="28"/>
      <c r="L5" s="28"/>
      <c r="M5" s="28"/>
      <c r="N5" s="28"/>
    </row>
    <row r="6" ht="22.5" customHeight="1" spans="1:14">
      <c r="A6" s="28"/>
      <c r="B6" s="28" t="s">
        <v>30</v>
      </c>
      <c r="C6" s="28" t="s">
        <v>33</v>
      </c>
      <c r="D6" s="28" t="s">
        <v>374</v>
      </c>
      <c r="E6" s="29" t="s">
        <v>395</v>
      </c>
      <c r="F6" s="29" t="s">
        <v>396</v>
      </c>
      <c r="G6" s="29" t="s">
        <v>397</v>
      </c>
      <c r="H6" s="29" t="s">
        <v>398</v>
      </c>
      <c r="I6" s="29" t="s">
        <v>399</v>
      </c>
      <c r="J6" s="29" t="s">
        <v>400</v>
      </c>
      <c r="K6" s="29" t="s">
        <v>401</v>
      </c>
      <c r="L6" s="29" t="s">
        <v>402</v>
      </c>
      <c r="M6" s="29" t="s">
        <v>403</v>
      </c>
      <c r="N6" s="29" t="s">
        <v>404</v>
      </c>
    </row>
    <row r="7" ht="18.75" customHeight="1" spans="1:14">
      <c r="A7" s="28" t="s">
        <v>44</v>
      </c>
      <c r="B7" s="28" t="s">
        <v>45</v>
      </c>
      <c r="C7" s="28" t="s">
        <v>46</v>
      </c>
      <c r="D7" s="28" t="s">
        <v>47</v>
      </c>
      <c r="E7" s="28" t="s">
        <v>48</v>
      </c>
      <c r="F7" s="28" t="s">
        <v>49</v>
      </c>
      <c r="G7" s="28" t="s">
        <v>50</v>
      </c>
      <c r="H7" s="28" t="s">
        <v>51</v>
      </c>
      <c r="I7" s="28" t="s">
        <v>52</v>
      </c>
      <c r="J7" s="28" t="s">
        <v>68</v>
      </c>
      <c r="K7" s="28" t="s">
        <v>405</v>
      </c>
      <c r="L7" s="28" t="s">
        <v>286</v>
      </c>
      <c r="M7" s="28" t="s">
        <v>406</v>
      </c>
      <c r="N7" s="28" t="s">
        <v>407</v>
      </c>
    </row>
    <row r="8" ht="18.75" customHeight="1" spans="1:14">
      <c r="A8" s="23"/>
      <c r="B8" s="23"/>
      <c r="C8" s="23"/>
      <c r="D8" s="23"/>
      <c r="E8" s="23"/>
      <c r="F8" s="23"/>
      <c r="G8" s="23"/>
      <c r="H8" s="23"/>
      <c r="I8" s="23"/>
      <c r="J8" s="23"/>
      <c r="K8" s="23"/>
      <c r="L8" s="23"/>
      <c r="M8" s="23"/>
      <c r="N8" s="23"/>
    </row>
    <row r="9" ht="18.75" customHeight="1" spans="1:14">
      <c r="A9" s="24" t="s">
        <v>30</v>
      </c>
      <c r="B9" s="23"/>
      <c r="C9" s="23"/>
      <c r="D9" s="23"/>
      <c r="E9" s="23"/>
      <c r="F9" s="23"/>
      <c r="G9" s="23"/>
      <c r="H9" s="23"/>
      <c r="I9" s="23"/>
      <c r="J9" s="23"/>
      <c r="K9" s="23"/>
      <c r="L9" s="23"/>
      <c r="M9" s="23"/>
      <c r="N9" s="23"/>
    </row>
    <row r="10" customHeight="1" spans="1:1">
      <c r="A10" t="s">
        <v>365</v>
      </c>
    </row>
  </sheetData>
  <mergeCells count="5">
    <mergeCell ref="A3:N3"/>
    <mergeCell ref="A4:C4"/>
    <mergeCell ref="B5:D5"/>
    <mergeCell ref="E5:N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13" sqref="A13"/>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408</v>
      </c>
    </row>
    <row r="3" ht="52.05" customHeight="1" spans="1:10">
      <c r="A3" s="25" t="s">
        <v>1</v>
      </c>
      <c r="B3" s="26"/>
      <c r="C3" s="26"/>
      <c r="D3" s="26"/>
      <c r="E3" s="26"/>
      <c r="F3" s="26"/>
      <c r="G3" s="26"/>
      <c r="H3" s="26"/>
      <c r="I3" s="26"/>
      <c r="J3" s="26"/>
    </row>
    <row r="4" ht="21.3" customHeight="1" spans="1:10">
      <c r="A4" s="19" t="str">
        <f>"单位名称："&amp;"中共元江哈尼族彝族傣族自治县委统一战线工作部"</f>
        <v>单位名称：中共元江哈尼族彝族傣族自治县委统一战线工作部</v>
      </c>
      <c r="B4" s="19"/>
      <c r="C4" s="19"/>
      <c r="D4" s="27"/>
      <c r="E4" s="27"/>
      <c r="F4" s="27"/>
      <c r="G4" s="27"/>
      <c r="H4" s="27"/>
      <c r="I4" s="27"/>
      <c r="J4" s="27"/>
    </row>
    <row r="5" ht="27.15" customHeight="1" spans="1:10">
      <c r="A5" s="22" t="s">
        <v>237</v>
      </c>
      <c r="B5" s="22" t="s">
        <v>238</v>
      </c>
      <c r="C5" s="22" t="s">
        <v>239</v>
      </c>
      <c r="D5" s="22" t="s">
        <v>240</v>
      </c>
      <c r="E5" s="22" t="s">
        <v>241</v>
      </c>
      <c r="F5" s="22" t="s">
        <v>242</v>
      </c>
      <c r="G5" s="22" t="s">
        <v>243</v>
      </c>
      <c r="H5" s="22" t="s">
        <v>244</v>
      </c>
      <c r="I5" s="22" t="s">
        <v>245</v>
      </c>
      <c r="J5" s="22" t="s">
        <v>246</v>
      </c>
    </row>
    <row r="6" ht="18.75" customHeight="1" spans="1:10">
      <c r="A6" s="22" t="s">
        <v>44</v>
      </c>
      <c r="B6" s="22" t="s">
        <v>45</v>
      </c>
      <c r="C6" s="22" t="s">
        <v>46</v>
      </c>
      <c r="D6" s="22" t="s">
        <v>47</v>
      </c>
      <c r="E6" s="22" t="s">
        <v>48</v>
      </c>
      <c r="F6" s="22" t="s">
        <v>49</v>
      </c>
      <c r="G6" s="22" t="s">
        <v>50</v>
      </c>
      <c r="H6" s="22" t="s">
        <v>51</v>
      </c>
      <c r="I6" s="22" t="s">
        <v>52</v>
      </c>
      <c r="J6" s="22" t="s">
        <v>68</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365</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9" sqref="A9"/>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409</v>
      </c>
    </row>
    <row r="3" ht="41.4" customHeight="1" spans="1:8">
      <c r="A3" s="21" t="s">
        <v>1</v>
      </c>
      <c r="B3" s="21"/>
      <c r="C3" s="21"/>
      <c r="D3" s="21"/>
      <c r="E3" s="21"/>
      <c r="F3" s="21"/>
      <c r="G3" s="21"/>
      <c r="H3" s="21"/>
    </row>
    <row r="4" ht="18.75" customHeight="1" spans="1:8">
      <c r="A4" s="19" t="str">
        <f>"单位名称："&amp;"中共元江哈尼族彝族傣族自治县委统一战线工作部"</f>
        <v>单位名称：中共元江哈尼族彝族傣族自治县委统一战线工作部</v>
      </c>
      <c r="B4" s="19"/>
      <c r="C4" s="19"/>
      <c r="D4" s="19"/>
      <c r="E4" s="19"/>
      <c r="F4" s="19"/>
      <c r="G4" s="19"/>
      <c r="H4" s="19"/>
    </row>
    <row r="5" ht="18.75" customHeight="1" spans="1:8">
      <c r="A5" s="22" t="s">
        <v>137</v>
      </c>
      <c r="B5" s="22" t="s">
        <v>410</v>
      </c>
      <c r="C5" s="22" t="s">
        <v>411</v>
      </c>
      <c r="D5" s="22" t="s">
        <v>412</v>
      </c>
      <c r="E5" s="22" t="s">
        <v>370</v>
      </c>
      <c r="F5" s="22" t="s">
        <v>413</v>
      </c>
      <c r="G5" s="22"/>
      <c r="H5" s="22"/>
    </row>
    <row r="6" ht="18.75" customHeight="1" spans="1:8">
      <c r="A6" s="22"/>
      <c r="B6" s="22"/>
      <c r="C6" s="22"/>
      <c r="D6" s="22"/>
      <c r="E6" s="22"/>
      <c r="F6" s="22" t="s">
        <v>371</v>
      </c>
      <c r="G6" s="22" t="s">
        <v>414</v>
      </c>
      <c r="H6" s="22" t="s">
        <v>415</v>
      </c>
    </row>
    <row r="7" ht="18.75" customHeight="1" spans="1:8">
      <c r="A7" s="22" t="s">
        <v>44</v>
      </c>
      <c r="B7" s="22" t="s">
        <v>45</v>
      </c>
      <c r="C7" s="22" t="s">
        <v>46</v>
      </c>
      <c r="D7" s="22" t="s">
        <v>47</v>
      </c>
      <c r="E7" s="22" t="s">
        <v>48</v>
      </c>
      <c r="F7" s="22" t="s">
        <v>49</v>
      </c>
      <c r="G7" s="22" t="s">
        <v>50</v>
      </c>
      <c r="H7" s="22" t="s">
        <v>51</v>
      </c>
    </row>
    <row r="8" ht="18.75" customHeight="1" spans="1:8">
      <c r="A8" s="23"/>
      <c r="B8" s="23"/>
      <c r="C8" s="23"/>
      <c r="D8" s="23"/>
      <c r="E8" s="24"/>
      <c r="F8" s="24"/>
      <c r="G8" s="17"/>
      <c r="H8" s="17"/>
    </row>
    <row r="9" customHeight="1" spans="1:1">
      <c r="A9" t="s">
        <v>416</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3"/>
  <sheetViews>
    <sheetView showZeros="0" workbookViewId="0">
      <pane ySplit="1" topLeftCell="A2" activePane="bottomLeft" state="frozen"/>
      <selection/>
      <selection pane="bottomLeft" activeCell="A13" sqref="A13"/>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417</v>
      </c>
    </row>
    <row r="3" ht="45" customHeight="1" spans="1:11">
      <c r="A3" s="4" t="s">
        <v>1</v>
      </c>
      <c r="B3" s="4"/>
      <c r="C3" s="4"/>
      <c r="D3" s="4"/>
      <c r="E3" s="4"/>
      <c r="F3" s="4"/>
      <c r="G3" s="4"/>
      <c r="H3" s="4"/>
      <c r="I3" s="4"/>
      <c r="J3" s="4"/>
      <c r="K3" s="4"/>
    </row>
    <row r="4" ht="18.75" customHeight="1" spans="1:11">
      <c r="A4" s="5" t="str">
        <f>"单位名称："&amp;"中共元江哈尼族彝族傣族自治县委统一战线工作部"</f>
        <v>单位名称：中共元江哈尼族彝族傣族自治县委统一战线工作部</v>
      </c>
      <c r="B4" s="5"/>
      <c r="C4" s="5"/>
      <c r="D4" s="5"/>
      <c r="E4" s="5"/>
      <c r="F4" s="5"/>
      <c r="G4" s="5"/>
      <c r="H4" s="6"/>
      <c r="I4" s="6"/>
      <c r="J4" s="6"/>
      <c r="K4" s="6" t="s">
        <v>27</v>
      </c>
    </row>
    <row r="5" ht="18.75" customHeight="1" spans="1:11">
      <c r="A5" s="13" t="s">
        <v>212</v>
      </c>
      <c r="B5" s="13" t="s">
        <v>139</v>
      </c>
      <c r="C5" s="13" t="s">
        <v>213</v>
      </c>
      <c r="D5" s="13" t="s">
        <v>140</v>
      </c>
      <c r="E5" s="13" t="s">
        <v>141</v>
      </c>
      <c r="F5" s="13" t="s">
        <v>214</v>
      </c>
      <c r="G5" s="13" t="s">
        <v>143</v>
      </c>
      <c r="H5" s="13" t="s">
        <v>30</v>
      </c>
      <c r="I5" s="13" t="s">
        <v>418</v>
      </c>
      <c r="J5" s="13"/>
      <c r="K5" s="13"/>
    </row>
    <row r="6" ht="18.75" customHeight="1" spans="1:11">
      <c r="A6" s="13"/>
      <c r="B6" s="13"/>
      <c r="C6" s="13"/>
      <c r="D6" s="13"/>
      <c r="E6" s="13"/>
      <c r="F6" s="13"/>
      <c r="G6" s="13"/>
      <c r="H6" s="13"/>
      <c r="I6" s="13" t="s">
        <v>33</v>
      </c>
      <c r="J6" s="13" t="s">
        <v>34</v>
      </c>
      <c r="K6" s="13" t="s">
        <v>35</v>
      </c>
    </row>
    <row r="7" ht="22.65" customHeight="1" spans="1:11">
      <c r="A7" s="13"/>
      <c r="B7" s="13"/>
      <c r="C7" s="13"/>
      <c r="D7" s="13"/>
      <c r="E7" s="13"/>
      <c r="F7" s="13"/>
      <c r="G7" s="13"/>
      <c r="H7" s="13"/>
      <c r="I7" s="13"/>
      <c r="J7" s="13"/>
      <c r="K7" s="13"/>
    </row>
    <row r="8" ht="18.75" customHeight="1" spans="1:11">
      <c r="A8" s="14" t="s">
        <v>44</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30</v>
      </c>
      <c r="B11" s="18"/>
      <c r="C11" s="18"/>
      <c r="D11" s="18"/>
      <c r="E11" s="18"/>
      <c r="F11" s="18"/>
      <c r="G11" s="18"/>
      <c r="H11" s="17"/>
      <c r="I11" s="17"/>
      <c r="J11" s="17"/>
      <c r="K11" s="17"/>
    </row>
    <row r="13" customHeight="1" spans="1:1">
      <c r="A13" t="s">
        <v>419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6"/>
  <sheetViews>
    <sheetView showZeros="0" workbookViewId="0">
      <pane ySplit="1" topLeftCell="A2" activePane="bottomLeft" state="frozen"/>
      <selection/>
      <selection pane="bottomLeft" activeCell="B8" sqref="B8"/>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420</v>
      </c>
    </row>
    <row r="3" ht="45" customHeight="1" spans="1:7">
      <c r="A3" s="4" t="s">
        <v>1</v>
      </c>
      <c r="B3" s="4"/>
      <c r="C3" s="4"/>
      <c r="D3" s="4"/>
      <c r="E3" s="4"/>
      <c r="F3" s="4"/>
      <c r="G3" s="4"/>
    </row>
    <row r="4" ht="24.15" customHeight="1" spans="1:7">
      <c r="A4" s="5" t="str">
        <f>"单位名称："&amp;"中共元江哈尼族彝族傣族自治县委统一战线工作部"</f>
        <v>单位名称：中共元江哈尼族彝族傣族自治县委统一战线工作部</v>
      </c>
      <c r="B4" s="5"/>
      <c r="C4" s="5"/>
      <c r="D4" s="5"/>
      <c r="E4" s="6"/>
      <c r="F4" s="6"/>
      <c r="G4" s="6" t="s">
        <v>27</v>
      </c>
    </row>
    <row r="5" ht="18.75" customHeight="1" spans="1:7">
      <c r="A5" s="7" t="s">
        <v>213</v>
      </c>
      <c r="B5" s="7" t="s">
        <v>212</v>
      </c>
      <c r="C5" s="7" t="s">
        <v>139</v>
      </c>
      <c r="D5" s="7" t="s">
        <v>421</v>
      </c>
      <c r="E5" s="7" t="s">
        <v>33</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44</v>
      </c>
      <c r="B8" s="8">
        <v>2</v>
      </c>
      <c r="C8" s="8">
        <v>3</v>
      </c>
      <c r="D8" s="8">
        <v>4</v>
      </c>
      <c r="E8" s="8">
        <v>5</v>
      </c>
      <c r="F8" s="8">
        <v>6</v>
      </c>
      <c r="G8" s="8">
        <v>7</v>
      </c>
    </row>
    <row r="9" ht="20.25" customHeight="1" spans="1:7">
      <c r="A9" s="9" t="s">
        <v>54</v>
      </c>
      <c r="B9" s="9" t="s">
        <v>218</v>
      </c>
      <c r="C9" s="10" t="s">
        <v>217</v>
      </c>
      <c r="D9" s="9" t="s">
        <v>422</v>
      </c>
      <c r="E9" s="11">
        <v>52530</v>
      </c>
      <c r="F9" s="11"/>
      <c r="G9" s="11"/>
    </row>
    <row r="10" ht="20.25" customHeight="1" spans="1:7">
      <c r="A10" s="9" t="s">
        <v>54</v>
      </c>
      <c r="B10" s="9" t="s">
        <v>221</v>
      </c>
      <c r="C10" s="10" t="s">
        <v>220</v>
      </c>
      <c r="D10" s="9" t="s">
        <v>422</v>
      </c>
      <c r="E10" s="11">
        <v>433200</v>
      </c>
      <c r="F10" s="11"/>
      <c r="G10" s="11"/>
    </row>
    <row r="11" ht="20.25" customHeight="1" spans="1:7">
      <c r="A11" s="9" t="s">
        <v>54</v>
      </c>
      <c r="B11" s="9" t="s">
        <v>226</v>
      </c>
      <c r="C11" s="10" t="s">
        <v>225</v>
      </c>
      <c r="D11" s="9" t="s">
        <v>422</v>
      </c>
      <c r="E11" s="11">
        <v>450000</v>
      </c>
      <c r="F11" s="11"/>
      <c r="G11" s="11"/>
    </row>
    <row r="12" ht="20.25" customHeight="1" spans="1:7">
      <c r="A12" s="9" t="s">
        <v>54</v>
      </c>
      <c r="B12" s="9" t="s">
        <v>221</v>
      </c>
      <c r="C12" s="10" t="s">
        <v>228</v>
      </c>
      <c r="D12" s="9" t="s">
        <v>422</v>
      </c>
      <c r="E12" s="11">
        <v>1754060</v>
      </c>
      <c r="F12" s="11"/>
      <c r="G12" s="11"/>
    </row>
    <row r="13" ht="20.25" customHeight="1" spans="1:7">
      <c r="A13" s="9" t="s">
        <v>54</v>
      </c>
      <c r="B13" s="9" t="s">
        <v>221</v>
      </c>
      <c r="C13" s="10" t="s">
        <v>230</v>
      </c>
      <c r="D13" s="9" t="s">
        <v>422</v>
      </c>
      <c r="E13" s="11">
        <v>70000</v>
      </c>
      <c r="F13" s="11"/>
      <c r="G13" s="11"/>
    </row>
    <row r="14" ht="20.25" customHeight="1" spans="1:7">
      <c r="A14" s="9" t="s">
        <v>54</v>
      </c>
      <c r="B14" s="9" t="s">
        <v>226</v>
      </c>
      <c r="C14" s="10" t="s">
        <v>232</v>
      </c>
      <c r="D14" s="9" t="s">
        <v>422</v>
      </c>
      <c r="E14" s="11">
        <v>150000</v>
      </c>
      <c r="F14" s="11"/>
      <c r="G14" s="11"/>
    </row>
    <row r="15" ht="20.25" customHeight="1" spans="1:7">
      <c r="A15" s="9" t="s">
        <v>54</v>
      </c>
      <c r="B15" s="9" t="s">
        <v>226</v>
      </c>
      <c r="C15" s="10" t="s">
        <v>234</v>
      </c>
      <c r="D15" s="9" t="s">
        <v>422</v>
      </c>
      <c r="E15" s="11">
        <v>120000</v>
      </c>
      <c r="F15" s="11"/>
      <c r="G15" s="11"/>
    </row>
    <row r="16" ht="20.25" customHeight="1" spans="1:7">
      <c r="A16" s="12" t="s">
        <v>30</v>
      </c>
      <c r="B16" s="12"/>
      <c r="C16" s="12"/>
      <c r="D16" s="12"/>
      <c r="E16" s="11">
        <v>3029790</v>
      </c>
      <c r="F16" s="11"/>
      <c r="G16" s="11"/>
    </row>
  </sheetData>
  <mergeCells count="11">
    <mergeCell ref="A3:G3"/>
    <mergeCell ref="A4:D4"/>
    <mergeCell ref="E5:G5"/>
    <mergeCell ref="A16:D16"/>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tabSelected="1" workbookViewId="0">
      <pane ySplit="1" topLeftCell="A2" activePane="bottomLeft" state="frozen"/>
      <selection/>
      <selection pane="bottomLeft" activeCell="B8" sqref="B8"/>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26</v>
      </c>
    </row>
    <row r="3" ht="37.5" customHeight="1" spans="1:19">
      <c r="A3" s="4" t="s">
        <v>1</v>
      </c>
      <c r="B3" s="4"/>
      <c r="C3" s="4"/>
      <c r="D3" s="4"/>
      <c r="E3" s="4"/>
      <c r="F3" s="4"/>
      <c r="G3" s="4"/>
      <c r="H3" s="4"/>
      <c r="I3" s="4"/>
      <c r="J3" s="4"/>
      <c r="K3" s="4"/>
      <c r="L3" s="4"/>
      <c r="M3" s="4"/>
      <c r="N3" s="4"/>
      <c r="O3" s="4"/>
      <c r="P3" s="4"/>
      <c r="Q3" s="4"/>
      <c r="R3" s="4"/>
      <c r="S3" s="4"/>
    </row>
    <row r="4" ht="18.75" customHeight="1" spans="1:19">
      <c r="A4" s="5" t="str">
        <f>"单位名称："&amp;"中共元江哈尼族彝族傣族自治县委统一战线工作部"</f>
        <v>单位名称：中共元江哈尼族彝族傣族自治县委统一战线工作部</v>
      </c>
      <c r="B4" s="5"/>
      <c r="C4" s="5"/>
      <c r="D4" s="5"/>
      <c r="E4" s="52"/>
      <c r="F4" s="52"/>
      <c r="G4" s="52"/>
      <c r="H4" s="52"/>
      <c r="I4" s="6"/>
      <c r="J4" s="6"/>
      <c r="K4" s="6"/>
      <c r="L4" s="6"/>
      <c r="M4" s="6"/>
      <c r="N4" s="6"/>
      <c r="O4" s="6"/>
      <c r="P4" s="6"/>
      <c r="Q4" s="6"/>
      <c r="R4" s="6"/>
      <c r="S4" s="6" t="s">
        <v>27</v>
      </c>
    </row>
    <row r="5" ht="18.75" customHeight="1" spans="1:19">
      <c r="A5" s="13" t="s">
        <v>28</v>
      </c>
      <c r="B5" s="71" t="s">
        <v>29</v>
      </c>
      <c r="C5" s="71" t="s">
        <v>30</v>
      </c>
      <c r="D5" s="71" t="s">
        <v>31</v>
      </c>
      <c r="E5" s="71"/>
      <c r="F5" s="71"/>
      <c r="G5" s="71"/>
      <c r="H5" s="71"/>
      <c r="I5" s="71"/>
      <c r="J5" s="74"/>
      <c r="K5" s="74"/>
      <c r="L5" s="74"/>
      <c r="M5" s="74"/>
      <c r="N5" s="74"/>
      <c r="O5" s="71" t="s">
        <v>20</v>
      </c>
      <c r="P5" s="71"/>
      <c r="Q5" s="71"/>
      <c r="R5" s="71"/>
      <c r="S5" s="71"/>
    </row>
    <row r="6" ht="18.75" customHeight="1" spans="1:19">
      <c r="A6" s="13"/>
      <c r="B6" s="71"/>
      <c r="C6" s="71"/>
      <c r="D6" s="72" t="s">
        <v>32</v>
      </c>
      <c r="E6" s="72" t="s">
        <v>33</v>
      </c>
      <c r="F6" s="72" t="s">
        <v>34</v>
      </c>
      <c r="G6" s="72" t="s">
        <v>35</v>
      </c>
      <c r="H6" s="72" t="s">
        <v>36</v>
      </c>
      <c r="I6" s="75" t="s">
        <v>37</v>
      </c>
      <c r="J6" s="76"/>
      <c r="K6" s="76"/>
      <c r="L6" s="76"/>
      <c r="M6" s="76"/>
      <c r="N6" s="76"/>
      <c r="O6" s="75" t="s">
        <v>32</v>
      </c>
      <c r="P6" s="75" t="s">
        <v>33</v>
      </c>
      <c r="Q6" s="75" t="s">
        <v>34</v>
      </c>
      <c r="R6" s="75" t="s">
        <v>35</v>
      </c>
      <c r="S6" s="72" t="s">
        <v>38</v>
      </c>
    </row>
    <row r="7" ht="18.75" customHeight="1" spans="1:19">
      <c r="A7" s="13"/>
      <c r="B7" s="71"/>
      <c r="C7" s="71"/>
      <c r="D7" s="72"/>
      <c r="E7" s="72"/>
      <c r="F7" s="72"/>
      <c r="G7" s="72"/>
      <c r="H7" s="72"/>
      <c r="I7" s="75" t="s">
        <v>32</v>
      </c>
      <c r="J7" s="75" t="s">
        <v>39</v>
      </c>
      <c r="K7" s="75" t="s">
        <v>40</v>
      </c>
      <c r="L7" s="75" t="s">
        <v>41</v>
      </c>
      <c r="M7" s="75" t="s">
        <v>42</v>
      </c>
      <c r="N7" s="75" t="s">
        <v>43</v>
      </c>
      <c r="O7" s="75"/>
      <c r="P7" s="75"/>
      <c r="Q7" s="75"/>
      <c r="R7" s="75"/>
      <c r="S7" s="72"/>
    </row>
    <row r="8" ht="18.75" customHeight="1" spans="1:19">
      <c r="A8" s="73" t="s">
        <v>44</v>
      </c>
      <c r="B8" s="14" t="s">
        <v>45</v>
      </c>
      <c r="C8" s="14" t="s">
        <v>46</v>
      </c>
      <c r="D8" s="14" t="s">
        <v>47</v>
      </c>
      <c r="E8" s="73" t="s">
        <v>48</v>
      </c>
      <c r="F8" s="14" t="s">
        <v>49</v>
      </c>
      <c r="G8" s="14" t="s">
        <v>50</v>
      </c>
      <c r="H8" s="73" t="s">
        <v>51</v>
      </c>
      <c r="I8" s="14" t="s">
        <v>52</v>
      </c>
      <c r="J8" s="14">
        <v>10</v>
      </c>
      <c r="K8" s="14">
        <v>11</v>
      </c>
      <c r="L8" s="14">
        <v>12</v>
      </c>
      <c r="M8" s="14">
        <v>13</v>
      </c>
      <c r="N8" s="14">
        <v>14</v>
      </c>
      <c r="O8" s="14">
        <v>15</v>
      </c>
      <c r="P8" s="14">
        <v>16</v>
      </c>
      <c r="Q8" s="14">
        <v>17</v>
      </c>
      <c r="R8" s="14">
        <v>18</v>
      </c>
      <c r="S8" s="14">
        <v>19</v>
      </c>
    </row>
    <row r="9" ht="20.25" customHeight="1" spans="1:19">
      <c r="A9" s="16" t="s">
        <v>53</v>
      </c>
      <c r="B9" s="16" t="s">
        <v>54</v>
      </c>
      <c r="C9" s="17">
        <v>7812273.62</v>
      </c>
      <c r="D9" s="17">
        <v>7812273.62</v>
      </c>
      <c r="E9" s="17">
        <v>7812273.62</v>
      </c>
      <c r="F9" s="17"/>
      <c r="G9" s="17"/>
      <c r="H9" s="17"/>
      <c r="I9" s="17"/>
      <c r="J9" s="17"/>
      <c r="K9" s="17"/>
      <c r="L9" s="17"/>
      <c r="M9" s="17"/>
      <c r="N9" s="17"/>
      <c r="O9" s="17"/>
      <c r="P9" s="17"/>
      <c r="Q9" s="17"/>
      <c r="R9" s="17"/>
      <c r="S9" s="17"/>
    </row>
    <row r="10" ht="20.25" customHeight="1" spans="1:19">
      <c r="A10" s="64" t="s">
        <v>55</v>
      </c>
      <c r="B10" s="64" t="s">
        <v>54</v>
      </c>
      <c r="C10" s="17">
        <v>7812273.62</v>
      </c>
      <c r="D10" s="17">
        <v>7812273.62</v>
      </c>
      <c r="E10" s="17">
        <v>7812273.62</v>
      </c>
      <c r="F10" s="17"/>
      <c r="G10" s="17"/>
      <c r="H10" s="17"/>
      <c r="I10" s="17"/>
      <c r="J10" s="17"/>
      <c r="K10" s="17"/>
      <c r="L10" s="17"/>
      <c r="M10" s="17"/>
      <c r="N10" s="17"/>
      <c r="O10" s="23"/>
      <c r="P10" s="23"/>
      <c r="Q10" s="23"/>
      <c r="R10" s="23"/>
      <c r="S10" s="23"/>
    </row>
    <row r="11" ht="20.25" customHeight="1" spans="1:19">
      <c r="A11" s="46" t="s">
        <v>30</v>
      </c>
      <c r="B11" s="46"/>
      <c r="C11" s="17">
        <v>7812273.62</v>
      </c>
      <c r="D11" s="17">
        <v>7812273.62</v>
      </c>
      <c r="E11" s="17">
        <v>7812273.62</v>
      </c>
      <c r="F11" s="17"/>
      <c r="G11" s="17"/>
      <c r="H11" s="17"/>
      <c r="I11" s="17"/>
      <c r="J11" s="17"/>
      <c r="K11" s="17"/>
      <c r="L11" s="17"/>
      <c r="M11" s="17"/>
      <c r="N11" s="17"/>
      <c r="O11" s="17"/>
      <c r="P11" s="17"/>
      <c r="Q11" s="17"/>
      <c r="R11" s="17"/>
      <c r="S11" s="17"/>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0"/>
  <sheetViews>
    <sheetView showZeros="0" workbookViewId="0">
      <pane ySplit="1" topLeftCell="A11" activePane="bottomLeft" state="frozen"/>
      <selection/>
      <selection pane="bottomLeft" activeCell="G14" sqref="G14"/>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56</v>
      </c>
    </row>
    <row r="3" ht="37.5" customHeight="1" spans="1:15">
      <c r="A3" s="4" t="s">
        <v>1</v>
      </c>
      <c r="B3" s="4"/>
      <c r="C3" s="4"/>
      <c r="D3" s="4"/>
      <c r="E3" s="4"/>
      <c r="F3" s="4"/>
      <c r="G3" s="4"/>
      <c r="H3" s="4"/>
      <c r="I3" s="4"/>
      <c r="J3" s="4"/>
      <c r="K3" s="51"/>
      <c r="L3" s="51"/>
      <c r="M3" s="51"/>
      <c r="N3" s="51"/>
      <c r="O3" s="51"/>
    </row>
    <row r="4" ht="18.75" customHeight="1" spans="1:15">
      <c r="A4" s="43" t="str">
        <f>"单位名称："&amp;"中共元江哈尼族彝族傣族自治县委统一战线工作部"</f>
        <v>单位名称：中共元江哈尼族彝族傣族自治县委统一战线工作部</v>
      </c>
      <c r="B4" s="43"/>
      <c r="C4" s="43"/>
      <c r="D4" s="43"/>
      <c r="E4" s="43"/>
      <c r="F4" s="43"/>
      <c r="G4" s="43"/>
      <c r="H4" s="43"/>
      <c r="I4" s="43"/>
      <c r="J4" s="3"/>
      <c r="K4" s="3"/>
      <c r="L4" s="3"/>
      <c r="M4" s="3"/>
      <c r="N4" s="3"/>
      <c r="O4" s="3" t="s">
        <v>27</v>
      </c>
    </row>
    <row r="5" ht="18.75" customHeight="1" spans="1:15">
      <c r="A5" s="13" t="s">
        <v>57</v>
      </c>
      <c r="B5" s="13" t="s">
        <v>58</v>
      </c>
      <c r="C5" s="29" t="s">
        <v>30</v>
      </c>
      <c r="D5" s="29" t="s">
        <v>33</v>
      </c>
      <c r="E5" s="29"/>
      <c r="F5" s="29"/>
      <c r="G5" s="13" t="s">
        <v>34</v>
      </c>
      <c r="H5" s="29" t="s">
        <v>35</v>
      </c>
      <c r="I5" s="13" t="s">
        <v>59</v>
      </c>
      <c r="J5" s="29" t="s">
        <v>60</v>
      </c>
      <c r="K5" s="29"/>
      <c r="L5" s="29"/>
      <c r="M5" s="29"/>
      <c r="N5" s="29"/>
      <c r="O5" s="29"/>
    </row>
    <row r="6" ht="18.75" customHeight="1" spans="1:15">
      <c r="A6" s="13"/>
      <c r="B6" s="13"/>
      <c r="C6" s="29"/>
      <c r="D6" s="29" t="s">
        <v>32</v>
      </c>
      <c r="E6" s="29" t="s">
        <v>61</v>
      </c>
      <c r="F6" s="29" t="s">
        <v>62</v>
      </c>
      <c r="G6" s="13"/>
      <c r="H6" s="29"/>
      <c r="I6" s="13"/>
      <c r="J6" s="29" t="s">
        <v>32</v>
      </c>
      <c r="K6" s="29" t="s">
        <v>63</v>
      </c>
      <c r="L6" s="14" t="s">
        <v>64</v>
      </c>
      <c r="M6" s="14" t="s">
        <v>65</v>
      </c>
      <c r="N6" s="14" t="s">
        <v>66</v>
      </c>
      <c r="O6" s="14" t="s">
        <v>67</v>
      </c>
    </row>
    <row r="7" ht="18.75" customHeight="1" spans="1:15">
      <c r="A7" s="14" t="s">
        <v>44</v>
      </c>
      <c r="B7" s="14" t="s">
        <v>45</v>
      </c>
      <c r="C7" s="14" t="s">
        <v>46</v>
      </c>
      <c r="D7" s="14" t="s">
        <v>47</v>
      </c>
      <c r="E7" s="14" t="s">
        <v>48</v>
      </c>
      <c r="F7" s="14" t="s">
        <v>49</v>
      </c>
      <c r="G7" s="14" t="s">
        <v>50</v>
      </c>
      <c r="H7" s="14" t="s">
        <v>51</v>
      </c>
      <c r="I7" s="14" t="s">
        <v>52</v>
      </c>
      <c r="J7" s="14" t="s">
        <v>68</v>
      </c>
      <c r="K7" s="14">
        <v>11</v>
      </c>
      <c r="L7" s="14">
        <v>12</v>
      </c>
      <c r="M7" s="14">
        <v>13</v>
      </c>
      <c r="N7" s="14">
        <v>14</v>
      </c>
      <c r="O7" s="14">
        <v>15</v>
      </c>
    </row>
    <row r="8" ht="20.25" customHeight="1" spans="1:15">
      <c r="A8" s="16" t="s">
        <v>69</v>
      </c>
      <c r="B8" s="16" t="s">
        <v>70</v>
      </c>
      <c r="C8" s="17">
        <v>6709780.79</v>
      </c>
      <c r="D8" s="17">
        <v>6709780.79</v>
      </c>
      <c r="E8" s="17">
        <v>3732520.79</v>
      </c>
      <c r="F8" s="17">
        <v>2977260</v>
      </c>
      <c r="G8" s="17"/>
      <c r="H8" s="17"/>
      <c r="I8" s="17"/>
      <c r="J8" s="17"/>
      <c r="K8" s="17"/>
      <c r="L8" s="17"/>
      <c r="M8" s="17"/>
      <c r="N8" s="17"/>
      <c r="O8" s="17"/>
    </row>
    <row r="9" ht="20.25" customHeight="1" spans="1:15">
      <c r="A9" s="64" t="s">
        <v>71</v>
      </c>
      <c r="B9" s="64" t="s">
        <v>72</v>
      </c>
      <c r="C9" s="17">
        <v>2821260</v>
      </c>
      <c r="D9" s="17">
        <v>2821260</v>
      </c>
      <c r="E9" s="17">
        <v>64000</v>
      </c>
      <c r="F9" s="17">
        <v>2757260</v>
      </c>
      <c r="G9" s="17"/>
      <c r="H9" s="17"/>
      <c r="I9" s="17"/>
      <c r="J9" s="17"/>
      <c r="K9" s="17"/>
      <c r="L9" s="17"/>
      <c r="M9" s="17"/>
      <c r="N9" s="17"/>
      <c r="O9" s="17"/>
    </row>
    <row r="10" ht="20.25" customHeight="1" spans="1:15">
      <c r="A10" s="65" t="s">
        <v>73</v>
      </c>
      <c r="B10" s="65" t="s">
        <v>74</v>
      </c>
      <c r="C10" s="17">
        <v>2324060</v>
      </c>
      <c r="D10" s="17">
        <v>2324060</v>
      </c>
      <c r="E10" s="17"/>
      <c r="F10" s="17">
        <v>2324060</v>
      </c>
      <c r="G10" s="17"/>
      <c r="H10" s="17"/>
      <c r="I10" s="17"/>
      <c r="J10" s="17"/>
      <c r="K10" s="17"/>
      <c r="L10" s="17"/>
      <c r="M10" s="17"/>
      <c r="N10" s="17"/>
      <c r="O10" s="17"/>
    </row>
    <row r="11" ht="20.25" customHeight="1" spans="1:15">
      <c r="A11" s="65" t="s">
        <v>75</v>
      </c>
      <c r="B11" s="65" t="s">
        <v>76</v>
      </c>
      <c r="C11" s="17">
        <v>497200</v>
      </c>
      <c r="D11" s="17">
        <v>497200</v>
      </c>
      <c r="E11" s="17">
        <v>64000</v>
      </c>
      <c r="F11" s="17">
        <v>433200</v>
      </c>
      <c r="G11" s="17"/>
      <c r="H11" s="17"/>
      <c r="I11" s="17"/>
      <c r="J11" s="17"/>
      <c r="K11" s="17"/>
      <c r="L11" s="17"/>
      <c r="M11" s="17"/>
      <c r="N11" s="17"/>
      <c r="O11" s="17"/>
    </row>
    <row r="12" ht="20.25" customHeight="1" spans="1:15">
      <c r="A12" s="64" t="s">
        <v>77</v>
      </c>
      <c r="B12" s="64" t="s">
        <v>78</v>
      </c>
      <c r="C12" s="17">
        <v>3888520.79</v>
      </c>
      <c r="D12" s="17">
        <v>3888520.79</v>
      </c>
      <c r="E12" s="17">
        <v>3668520.79</v>
      </c>
      <c r="F12" s="17">
        <v>220000</v>
      </c>
      <c r="G12" s="17"/>
      <c r="H12" s="17"/>
      <c r="I12" s="17"/>
      <c r="J12" s="17"/>
      <c r="K12" s="17"/>
      <c r="L12" s="17"/>
      <c r="M12" s="17"/>
      <c r="N12" s="17"/>
      <c r="O12" s="17"/>
    </row>
    <row r="13" ht="20.25" customHeight="1" spans="1:15">
      <c r="A13" s="65" t="s">
        <v>79</v>
      </c>
      <c r="B13" s="65" t="s">
        <v>80</v>
      </c>
      <c r="C13" s="17">
        <v>3120176.13</v>
      </c>
      <c r="D13" s="17">
        <v>3120176.13</v>
      </c>
      <c r="E13" s="17">
        <v>3120176.13</v>
      </c>
      <c r="F13" s="17"/>
      <c r="G13" s="17"/>
      <c r="H13" s="17"/>
      <c r="I13" s="17"/>
      <c r="J13" s="17"/>
      <c r="K13" s="17"/>
      <c r="L13" s="17"/>
      <c r="M13" s="17"/>
      <c r="N13" s="17"/>
      <c r="O13" s="17"/>
    </row>
    <row r="14" ht="20.25" customHeight="1" spans="1:15">
      <c r="A14" s="65" t="s">
        <v>81</v>
      </c>
      <c r="B14" s="65" t="s">
        <v>82</v>
      </c>
      <c r="C14" s="17">
        <v>548344.66</v>
      </c>
      <c r="D14" s="17">
        <v>548344.66</v>
      </c>
      <c r="E14" s="17">
        <v>548344.66</v>
      </c>
      <c r="F14" s="17"/>
      <c r="G14" s="17"/>
      <c r="H14" s="17"/>
      <c r="I14" s="17"/>
      <c r="J14" s="17"/>
      <c r="K14" s="17"/>
      <c r="L14" s="17"/>
      <c r="M14" s="17"/>
      <c r="N14" s="17"/>
      <c r="O14" s="17"/>
    </row>
    <row r="15" ht="20.25" customHeight="1" spans="1:15">
      <c r="A15" s="65" t="s">
        <v>83</v>
      </c>
      <c r="B15" s="65" t="s">
        <v>84</v>
      </c>
      <c r="C15" s="17">
        <v>220000</v>
      </c>
      <c r="D15" s="17">
        <v>220000</v>
      </c>
      <c r="E15" s="17"/>
      <c r="F15" s="17">
        <v>220000</v>
      </c>
      <c r="G15" s="17"/>
      <c r="H15" s="17"/>
      <c r="I15" s="17"/>
      <c r="J15" s="17"/>
      <c r="K15" s="17"/>
      <c r="L15" s="17"/>
      <c r="M15" s="17"/>
      <c r="N15" s="17"/>
      <c r="O15" s="17"/>
    </row>
    <row r="16" ht="20.25" customHeight="1" spans="1:15">
      <c r="A16" s="16" t="s">
        <v>85</v>
      </c>
      <c r="B16" s="16" t="s">
        <v>86</v>
      </c>
      <c r="C16" s="17">
        <v>518544.08</v>
      </c>
      <c r="D16" s="17">
        <v>518544.08</v>
      </c>
      <c r="E16" s="17">
        <v>466014.08</v>
      </c>
      <c r="F16" s="17">
        <v>52530</v>
      </c>
      <c r="G16" s="17"/>
      <c r="H16" s="17"/>
      <c r="I16" s="17"/>
      <c r="J16" s="17"/>
      <c r="K16" s="17"/>
      <c r="L16" s="17"/>
      <c r="M16" s="17"/>
      <c r="N16" s="17"/>
      <c r="O16" s="17"/>
    </row>
    <row r="17" ht="20.25" customHeight="1" spans="1:15">
      <c r="A17" s="64" t="s">
        <v>87</v>
      </c>
      <c r="B17" s="64" t="s">
        <v>88</v>
      </c>
      <c r="C17" s="17">
        <v>466014.08</v>
      </c>
      <c r="D17" s="17">
        <v>466014.08</v>
      </c>
      <c r="E17" s="17">
        <v>466014.08</v>
      </c>
      <c r="F17" s="17"/>
      <c r="G17" s="17"/>
      <c r="H17" s="17"/>
      <c r="I17" s="17"/>
      <c r="J17" s="17"/>
      <c r="K17" s="17"/>
      <c r="L17" s="17"/>
      <c r="M17" s="17"/>
      <c r="N17" s="17"/>
      <c r="O17" s="17"/>
    </row>
    <row r="18" ht="20.25" customHeight="1" spans="1:15">
      <c r="A18" s="65" t="s">
        <v>89</v>
      </c>
      <c r="B18" s="65" t="s">
        <v>90</v>
      </c>
      <c r="C18" s="17">
        <v>59400</v>
      </c>
      <c r="D18" s="17">
        <v>59400</v>
      </c>
      <c r="E18" s="17">
        <v>59400</v>
      </c>
      <c r="F18" s="17"/>
      <c r="G18" s="17"/>
      <c r="H18" s="17"/>
      <c r="I18" s="17"/>
      <c r="J18" s="17"/>
      <c r="K18" s="17"/>
      <c r="L18" s="17"/>
      <c r="M18" s="17"/>
      <c r="N18" s="17"/>
      <c r="O18" s="17"/>
    </row>
    <row r="19" ht="20.25" customHeight="1" spans="1:15">
      <c r="A19" s="65" t="s">
        <v>91</v>
      </c>
      <c r="B19" s="65" t="s">
        <v>92</v>
      </c>
      <c r="C19" s="17">
        <v>406614.08</v>
      </c>
      <c r="D19" s="17">
        <v>406614.08</v>
      </c>
      <c r="E19" s="17">
        <v>406614.08</v>
      </c>
      <c r="F19" s="17"/>
      <c r="G19" s="17"/>
      <c r="H19" s="17"/>
      <c r="I19" s="17"/>
      <c r="J19" s="17"/>
      <c r="K19" s="17"/>
      <c r="L19" s="17"/>
      <c r="M19" s="17"/>
      <c r="N19" s="17"/>
      <c r="O19" s="17"/>
    </row>
    <row r="20" ht="20.25" customHeight="1" spans="1:15">
      <c r="A20" s="64" t="s">
        <v>93</v>
      </c>
      <c r="B20" s="64" t="s">
        <v>94</v>
      </c>
      <c r="C20" s="17">
        <v>52530</v>
      </c>
      <c r="D20" s="17">
        <v>52530</v>
      </c>
      <c r="E20" s="17"/>
      <c r="F20" s="17">
        <v>52530</v>
      </c>
      <c r="G20" s="17"/>
      <c r="H20" s="17"/>
      <c r="I20" s="17"/>
      <c r="J20" s="17"/>
      <c r="K20" s="17"/>
      <c r="L20" s="17"/>
      <c r="M20" s="17"/>
      <c r="N20" s="17"/>
      <c r="O20" s="17"/>
    </row>
    <row r="21" ht="20.25" customHeight="1" spans="1:15">
      <c r="A21" s="65" t="s">
        <v>95</v>
      </c>
      <c r="B21" s="65" t="s">
        <v>96</v>
      </c>
      <c r="C21" s="17">
        <v>52530</v>
      </c>
      <c r="D21" s="17">
        <v>52530</v>
      </c>
      <c r="E21" s="17"/>
      <c r="F21" s="17">
        <v>52530</v>
      </c>
      <c r="G21" s="17"/>
      <c r="H21" s="17"/>
      <c r="I21" s="17"/>
      <c r="J21" s="17"/>
      <c r="K21" s="17"/>
      <c r="L21" s="17"/>
      <c r="M21" s="17"/>
      <c r="N21" s="17"/>
      <c r="O21" s="17"/>
    </row>
    <row r="22" ht="20.25" customHeight="1" spans="1:15">
      <c r="A22" s="16" t="s">
        <v>97</v>
      </c>
      <c r="B22" s="16" t="s">
        <v>98</v>
      </c>
      <c r="C22" s="17">
        <v>234580.75</v>
      </c>
      <c r="D22" s="17">
        <v>234580.75</v>
      </c>
      <c r="E22" s="17">
        <v>234580.75</v>
      </c>
      <c r="F22" s="17"/>
      <c r="G22" s="17"/>
      <c r="H22" s="17"/>
      <c r="I22" s="17"/>
      <c r="J22" s="17"/>
      <c r="K22" s="17"/>
      <c r="L22" s="17"/>
      <c r="M22" s="17"/>
      <c r="N22" s="17"/>
      <c r="O22" s="17"/>
    </row>
    <row r="23" ht="20.25" customHeight="1" spans="1:15">
      <c r="A23" s="64" t="s">
        <v>99</v>
      </c>
      <c r="B23" s="64" t="s">
        <v>100</v>
      </c>
      <c r="C23" s="17">
        <v>234580.75</v>
      </c>
      <c r="D23" s="17">
        <v>234580.75</v>
      </c>
      <c r="E23" s="17">
        <v>234580.75</v>
      </c>
      <c r="F23" s="17"/>
      <c r="G23" s="17"/>
      <c r="H23" s="17"/>
      <c r="I23" s="17"/>
      <c r="J23" s="17"/>
      <c r="K23" s="17"/>
      <c r="L23" s="17"/>
      <c r="M23" s="17"/>
      <c r="N23" s="17"/>
      <c r="O23" s="17"/>
    </row>
    <row r="24" ht="20.25" customHeight="1" spans="1:15">
      <c r="A24" s="65" t="s">
        <v>101</v>
      </c>
      <c r="B24" s="65" t="s">
        <v>102</v>
      </c>
      <c r="C24" s="17">
        <v>172315.89</v>
      </c>
      <c r="D24" s="17">
        <v>172315.89</v>
      </c>
      <c r="E24" s="17">
        <v>172315.89</v>
      </c>
      <c r="F24" s="17"/>
      <c r="G24" s="17"/>
      <c r="H24" s="17"/>
      <c r="I24" s="17"/>
      <c r="J24" s="17"/>
      <c r="K24" s="17"/>
      <c r="L24" s="17"/>
      <c r="M24" s="17"/>
      <c r="N24" s="17"/>
      <c r="O24" s="17"/>
    </row>
    <row r="25" ht="20.25" customHeight="1" spans="1:15">
      <c r="A25" s="65" t="s">
        <v>103</v>
      </c>
      <c r="B25" s="65" t="s">
        <v>104</v>
      </c>
      <c r="C25" s="17">
        <v>38615.17</v>
      </c>
      <c r="D25" s="17">
        <v>38615.17</v>
      </c>
      <c r="E25" s="17">
        <v>38615.17</v>
      </c>
      <c r="F25" s="17"/>
      <c r="G25" s="17"/>
      <c r="H25" s="17"/>
      <c r="I25" s="17"/>
      <c r="J25" s="17"/>
      <c r="K25" s="17"/>
      <c r="L25" s="17"/>
      <c r="M25" s="17"/>
      <c r="N25" s="17"/>
      <c r="O25" s="17"/>
    </row>
    <row r="26" ht="20.25" customHeight="1" spans="1:15">
      <c r="A26" s="65" t="s">
        <v>105</v>
      </c>
      <c r="B26" s="65" t="s">
        <v>106</v>
      </c>
      <c r="C26" s="17">
        <v>23649.69</v>
      </c>
      <c r="D26" s="17">
        <v>23649.69</v>
      </c>
      <c r="E26" s="17">
        <v>23649.69</v>
      </c>
      <c r="F26" s="17"/>
      <c r="G26" s="17"/>
      <c r="H26" s="17"/>
      <c r="I26" s="17"/>
      <c r="J26" s="17"/>
      <c r="K26" s="17"/>
      <c r="L26" s="17"/>
      <c r="M26" s="17"/>
      <c r="N26" s="17"/>
      <c r="O26" s="17"/>
    </row>
    <row r="27" ht="20.25" customHeight="1" spans="1:15">
      <c r="A27" s="16" t="s">
        <v>107</v>
      </c>
      <c r="B27" s="16" t="s">
        <v>108</v>
      </c>
      <c r="C27" s="17">
        <v>349368</v>
      </c>
      <c r="D27" s="17">
        <v>349368</v>
      </c>
      <c r="E27" s="17">
        <v>349368</v>
      </c>
      <c r="F27" s="17"/>
      <c r="G27" s="17"/>
      <c r="H27" s="17"/>
      <c r="I27" s="17"/>
      <c r="J27" s="17"/>
      <c r="K27" s="17"/>
      <c r="L27" s="17"/>
      <c r="M27" s="17"/>
      <c r="N27" s="17"/>
      <c r="O27" s="17"/>
    </row>
    <row r="28" ht="20.25" customHeight="1" spans="1:15">
      <c r="A28" s="64" t="s">
        <v>109</v>
      </c>
      <c r="B28" s="64" t="s">
        <v>110</v>
      </c>
      <c r="C28" s="17">
        <v>349368</v>
      </c>
      <c r="D28" s="17">
        <v>349368</v>
      </c>
      <c r="E28" s="17">
        <v>349368</v>
      </c>
      <c r="F28" s="17"/>
      <c r="G28" s="17"/>
      <c r="H28" s="17"/>
      <c r="I28" s="17"/>
      <c r="J28" s="17"/>
      <c r="K28" s="17"/>
      <c r="L28" s="17"/>
      <c r="M28" s="17"/>
      <c r="N28" s="17"/>
      <c r="O28" s="17"/>
    </row>
    <row r="29" ht="20.25" customHeight="1" spans="1:15">
      <c r="A29" s="65" t="s">
        <v>111</v>
      </c>
      <c r="B29" s="65" t="s">
        <v>112</v>
      </c>
      <c r="C29" s="17">
        <v>349368</v>
      </c>
      <c r="D29" s="17">
        <v>349368</v>
      </c>
      <c r="E29" s="17">
        <v>349368</v>
      </c>
      <c r="F29" s="17"/>
      <c r="G29" s="17"/>
      <c r="H29" s="17"/>
      <c r="I29" s="17"/>
      <c r="J29" s="17"/>
      <c r="K29" s="17"/>
      <c r="L29" s="17"/>
      <c r="M29" s="17"/>
      <c r="N29" s="17"/>
      <c r="O29" s="17"/>
    </row>
    <row r="30" ht="20.25" customHeight="1" spans="1:15">
      <c r="A30" s="46" t="s">
        <v>113</v>
      </c>
      <c r="B30" s="46"/>
      <c r="C30" s="17">
        <v>7812273.62</v>
      </c>
      <c r="D30" s="17">
        <v>7812273.62</v>
      </c>
      <c r="E30" s="17">
        <v>4782483.62</v>
      </c>
      <c r="F30" s="17">
        <v>3029790</v>
      </c>
      <c r="G30" s="17"/>
      <c r="H30" s="17"/>
      <c r="I30" s="17"/>
      <c r="J30" s="17"/>
      <c r="K30" s="17"/>
      <c r="L30" s="17"/>
      <c r="M30" s="17"/>
      <c r="N30" s="17"/>
      <c r="O30" s="17"/>
    </row>
  </sheetData>
  <mergeCells count="11">
    <mergeCell ref="A3:O3"/>
    <mergeCell ref="A4:I4"/>
    <mergeCell ref="D5:F5"/>
    <mergeCell ref="J5:O5"/>
    <mergeCell ref="A30:B30"/>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B8" sqref="B8"/>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114</v>
      </c>
    </row>
    <row r="3" ht="45" customHeight="1" spans="1:4">
      <c r="A3" s="4" t="s">
        <v>1</v>
      </c>
      <c r="B3" s="4"/>
      <c r="C3" s="4"/>
      <c r="D3" s="4"/>
    </row>
    <row r="4" ht="18.75" customHeight="1" spans="1:4">
      <c r="A4" s="5" t="str">
        <f>"单位名称："&amp;"中共元江哈尼族彝族傣族自治县委统一战线工作部"</f>
        <v>单位名称：中共元江哈尼族彝族傣族自治县委统一战线工作部</v>
      </c>
      <c r="B4" s="5"/>
      <c r="C4" s="66"/>
      <c r="D4" s="6" t="s">
        <v>2</v>
      </c>
    </row>
    <row r="5" ht="22.5" customHeight="1" spans="1:4">
      <c r="A5" s="8" t="s">
        <v>3</v>
      </c>
      <c r="B5" s="8"/>
      <c r="C5" s="8" t="s">
        <v>4</v>
      </c>
      <c r="D5" s="8"/>
    </row>
    <row r="6" ht="18.75" customHeight="1" spans="1:4">
      <c r="A6" s="8" t="s">
        <v>5</v>
      </c>
      <c r="B6" s="8" t="s">
        <v>6</v>
      </c>
      <c r="C6" s="8" t="s">
        <v>115</v>
      </c>
      <c r="D6" s="8" t="s">
        <v>6</v>
      </c>
    </row>
    <row r="7" ht="18.75" customHeight="1" spans="1:4">
      <c r="A7" s="8"/>
      <c r="B7" s="8"/>
      <c r="C7" s="8"/>
      <c r="D7" s="8"/>
    </row>
    <row r="8" ht="22.5" customHeight="1" spans="1:4">
      <c r="A8" s="15" t="s">
        <v>116</v>
      </c>
      <c r="B8" s="17">
        <v>7812273.62</v>
      </c>
      <c r="C8" s="15" t="s">
        <v>117</v>
      </c>
      <c r="D8" s="17">
        <v>7812273.62</v>
      </c>
    </row>
    <row r="9" ht="22.5" customHeight="1" spans="1:4">
      <c r="A9" s="15" t="s">
        <v>118</v>
      </c>
      <c r="B9" s="17">
        <v>7812273.62</v>
      </c>
      <c r="C9" s="15" t="str">
        <f>"（"&amp;"一"&amp;"）"&amp;"一般公共服务支出"</f>
        <v>（一）一般公共服务支出</v>
      </c>
      <c r="D9" s="17">
        <v>6709780.79</v>
      </c>
    </row>
    <row r="10" ht="22.5" customHeight="1" spans="1:4">
      <c r="A10" s="15" t="s">
        <v>119</v>
      </c>
      <c r="B10" s="17"/>
      <c r="C10" s="15" t="str">
        <f>"（"&amp;"二"&amp;"）"&amp;"社会保障和就业支出"</f>
        <v>（二）社会保障和就业支出</v>
      </c>
      <c r="D10" s="17">
        <v>518544.08</v>
      </c>
    </row>
    <row r="11" ht="22.5" customHeight="1" spans="1:4">
      <c r="A11" s="15" t="s">
        <v>120</v>
      </c>
      <c r="B11" s="17"/>
      <c r="C11" s="15" t="str">
        <f>"（"&amp;"三"&amp;"）"&amp;"卫生健康支出"</f>
        <v>（三）卫生健康支出</v>
      </c>
      <c r="D11" s="17">
        <v>234580.75</v>
      </c>
    </row>
    <row r="12" ht="22.5" customHeight="1" spans="1:4">
      <c r="A12" s="15" t="s">
        <v>121</v>
      </c>
      <c r="B12" s="17"/>
      <c r="C12" s="15" t="str">
        <f>"（"&amp;"四"&amp;"）"&amp;"住房保障支出"</f>
        <v>（四）住房保障支出</v>
      </c>
      <c r="D12" s="17">
        <v>349368</v>
      </c>
    </row>
    <row r="13" ht="22.5" customHeight="1" spans="1:4">
      <c r="A13" s="15" t="s">
        <v>118</v>
      </c>
      <c r="B13" s="17"/>
      <c r="C13" s="15"/>
      <c r="D13" s="17"/>
    </row>
    <row r="14" ht="22.5" customHeight="1" spans="1:4">
      <c r="A14" s="15" t="s">
        <v>119</v>
      </c>
      <c r="B14" s="17"/>
      <c r="C14" s="15"/>
      <c r="D14" s="17"/>
    </row>
    <row r="15" ht="22.5" customHeight="1" spans="1:4">
      <c r="A15" s="15" t="s">
        <v>120</v>
      </c>
      <c r="B15" s="17"/>
      <c r="C15" s="15"/>
      <c r="D15" s="17"/>
    </row>
    <row r="16" ht="22.5" customHeight="1" spans="1:4">
      <c r="A16" s="67"/>
      <c r="B16" s="17"/>
      <c r="C16" s="15" t="s">
        <v>122</v>
      </c>
      <c r="D16" s="17"/>
    </row>
    <row r="17" ht="22.5" customHeight="1" spans="1:4">
      <c r="A17" s="68" t="s">
        <v>123</v>
      </c>
      <c r="B17" s="69">
        <v>7812273.62</v>
      </c>
      <c r="C17" s="70" t="s">
        <v>124</v>
      </c>
      <c r="D17" s="69">
        <v>7812273.62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0"/>
  <sheetViews>
    <sheetView showZeros="0" workbookViewId="0">
      <pane ySplit="1" topLeftCell="A11" activePane="bottomLeft" state="frozen"/>
      <selection/>
      <selection pane="bottomLeft" activeCell="D14" sqref="D14"/>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2" t="s">
        <v>125</v>
      </c>
    </row>
    <row r="3" ht="37.5" customHeight="1" spans="1:7">
      <c r="A3" s="4" t="s">
        <v>1</v>
      </c>
      <c r="B3" s="4"/>
      <c r="C3" s="4"/>
      <c r="D3" s="4"/>
      <c r="E3" s="4"/>
      <c r="F3" s="4"/>
      <c r="G3" s="4"/>
    </row>
    <row r="4" ht="18.75" customHeight="1" spans="1:7">
      <c r="A4" s="43" t="str">
        <f>"单位名称："&amp;"中共元江哈尼族彝族傣族自治县委统一战线工作部"</f>
        <v>单位名称：中共元江哈尼族彝族傣族自治县委统一战线工作部</v>
      </c>
      <c r="B4" s="43"/>
      <c r="C4" s="43"/>
      <c r="D4" s="44"/>
      <c r="E4" s="44"/>
      <c r="F4" s="44"/>
      <c r="G4" s="45" t="s">
        <v>27</v>
      </c>
    </row>
    <row r="5" ht="18.75" customHeight="1" spans="1:7">
      <c r="A5" s="13" t="s">
        <v>126</v>
      </c>
      <c r="B5" s="13" t="s">
        <v>58</v>
      </c>
      <c r="C5" s="29" t="s">
        <v>30</v>
      </c>
      <c r="D5" s="29" t="s">
        <v>61</v>
      </c>
      <c r="E5" s="29"/>
      <c r="F5" s="29"/>
      <c r="G5" s="13" t="s">
        <v>62</v>
      </c>
    </row>
    <row r="6" ht="18.75" customHeight="1" spans="1:7">
      <c r="A6" s="13" t="s">
        <v>57</v>
      </c>
      <c r="B6" s="13" t="s">
        <v>58</v>
      </c>
      <c r="C6" s="29"/>
      <c r="D6" s="29" t="s">
        <v>32</v>
      </c>
      <c r="E6" s="29" t="s">
        <v>127</v>
      </c>
      <c r="F6" s="29" t="s">
        <v>128</v>
      </c>
      <c r="G6" s="13"/>
    </row>
    <row r="7" ht="18.75" customHeight="1" spans="1:7">
      <c r="A7" s="14" t="s">
        <v>44</v>
      </c>
      <c r="B7" s="14" t="s">
        <v>45</v>
      </c>
      <c r="C7" s="14" t="s">
        <v>46</v>
      </c>
      <c r="D7" s="14" t="s">
        <v>47</v>
      </c>
      <c r="E7" s="14" t="s">
        <v>48</v>
      </c>
      <c r="F7" s="14" t="s">
        <v>49</v>
      </c>
      <c r="G7" s="14" t="s">
        <v>50</v>
      </c>
    </row>
    <row r="8" ht="20.25" customHeight="1" spans="1:7">
      <c r="A8" s="16" t="s">
        <v>69</v>
      </c>
      <c r="B8" s="16" t="s">
        <v>70</v>
      </c>
      <c r="C8" s="17">
        <v>6709780.79</v>
      </c>
      <c r="D8" s="17">
        <v>3732520.79</v>
      </c>
      <c r="E8" s="17">
        <v>3201962.15</v>
      </c>
      <c r="F8" s="17">
        <v>530558.64</v>
      </c>
      <c r="G8" s="17">
        <v>2977260</v>
      </c>
    </row>
    <row r="9" ht="20.25" customHeight="1" spans="1:7">
      <c r="A9" s="64" t="s">
        <v>71</v>
      </c>
      <c r="B9" s="64" t="s">
        <v>72</v>
      </c>
      <c r="C9" s="17">
        <v>2821260</v>
      </c>
      <c r="D9" s="17">
        <v>64000</v>
      </c>
      <c r="E9" s="17">
        <v>64000</v>
      </c>
      <c r="F9" s="17"/>
      <c r="G9" s="17">
        <v>2757260</v>
      </c>
    </row>
    <row r="10" ht="20.25" customHeight="1" spans="1:7">
      <c r="A10" s="65" t="s">
        <v>73</v>
      </c>
      <c r="B10" s="65" t="s">
        <v>74</v>
      </c>
      <c r="C10" s="17">
        <v>2324060</v>
      </c>
      <c r="D10" s="17"/>
      <c r="E10" s="17"/>
      <c r="F10" s="17"/>
      <c r="G10" s="17">
        <v>2324060</v>
      </c>
    </row>
    <row r="11" ht="20.25" customHeight="1" spans="1:7">
      <c r="A11" s="65" t="s">
        <v>75</v>
      </c>
      <c r="B11" s="65" t="s">
        <v>76</v>
      </c>
      <c r="C11" s="17">
        <v>497200</v>
      </c>
      <c r="D11" s="17">
        <v>64000</v>
      </c>
      <c r="E11" s="17">
        <v>64000</v>
      </c>
      <c r="F11" s="17"/>
      <c r="G11" s="17">
        <v>433200</v>
      </c>
    </row>
    <row r="12" ht="20.25" customHeight="1" spans="1:7">
      <c r="A12" s="64" t="s">
        <v>77</v>
      </c>
      <c r="B12" s="64" t="s">
        <v>78</v>
      </c>
      <c r="C12" s="17">
        <v>3888520.79</v>
      </c>
      <c r="D12" s="17">
        <v>3668520.79</v>
      </c>
      <c r="E12" s="17">
        <v>3137962.15</v>
      </c>
      <c r="F12" s="17">
        <v>530558.64</v>
      </c>
      <c r="G12" s="17">
        <v>220000</v>
      </c>
    </row>
    <row r="13" ht="20.25" customHeight="1" spans="1:7">
      <c r="A13" s="65" t="s">
        <v>79</v>
      </c>
      <c r="B13" s="65" t="s">
        <v>80</v>
      </c>
      <c r="C13" s="17">
        <v>3120176.13</v>
      </c>
      <c r="D13" s="17">
        <v>3120176.13</v>
      </c>
      <c r="E13" s="17">
        <v>2643218.45</v>
      </c>
      <c r="F13" s="17">
        <v>476957.68</v>
      </c>
      <c r="G13" s="17"/>
    </row>
    <row r="14" ht="20.25" customHeight="1" spans="1:7">
      <c r="A14" s="65" t="s">
        <v>81</v>
      </c>
      <c r="B14" s="65" t="s">
        <v>82</v>
      </c>
      <c r="C14" s="17">
        <v>548344.66</v>
      </c>
      <c r="D14" s="17">
        <v>548344.66</v>
      </c>
      <c r="E14" s="17">
        <v>494743.7</v>
      </c>
      <c r="F14" s="17">
        <v>53600.96</v>
      </c>
      <c r="G14" s="17"/>
    </row>
    <row r="15" ht="20.25" customHeight="1" spans="1:7">
      <c r="A15" s="65" t="s">
        <v>83</v>
      </c>
      <c r="B15" s="65" t="s">
        <v>84</v>
      </c>
      <c r="C15" s="17">
        <v>220000</v>
      </c>
      <c r="D15" s="17"/>
      <c r="E15" s="17"/>
      <c r="F15" s="17"/>
      <c r="G15" s="17">
        <v>220000</v>
      </c>
    </row>
    <row r="16" ht="20.25" customHeight="1" spans="1:7">
      <c r="A16" s="16" t="s">
        <v>85</v>
      </c>
      <c r="B16" s="16" t="s">
        <v>86</v>
      </c>
      <c r="C16" s="17">
        <v>518544.08</v>
      </c>
      <c r="D16" s="17">
        <v>466014.08</v>
      </c>
      <c r="E16" s="17">
        <v>460614.08</v>
      </c>
      <c r="F16" s="17">
        <v>5400</v>
      </c>
      <c r="G16" s="17">
        <v>52530</v>
      </c>
    </row>
    <row r="17" ht="20.25" customHeight="1" spans="1:7">
      <c r="A17" s="64" t="s">
        <v>87</v>
      </c>
      <c r="B17" s="64" t="s">
        <v>88</v>
      </c>
      <c r="C17" s="17">
        <v>466014.08</v>
      </c>
      <c r="D17" s="17">
        <v>466014.08</v>
      </c>
      <c r="E17" s="17">
        <v>460614.08</v>
      </c>
      <c r="F17" s="17">
        <v>5400</v>
      </c>
      <c r="G17" s="17"/>
    </row>
    <row r="18" ht="20.25" customHeight="1" spans="1:7">
      <c r="A18" s="65" t="s">
        <v>89</v>
      </c>
      <c r="B18" s="65" t="s">
        <v>90</v>
      </c>
      <c r="C18" s="17">
        <v>59400</v>
      </c>
      <c r="D18" s="17">
        <v>59400</v>
      </c>
      <c r="E18" s="17">
        <v>54000</v>
      </c>
      <c r="F18" s="17">
        <v>5400</v>
      </c>
      <c r="G18" s="17"/>
    </row>
    <row r="19" ht="20.25" customHeight="1" spans="1:7">
      <c r="A19" s="65" t="s">
        <v>91</v>
      </c>
      <c r="B19" s="65" t="s">
        <v>92</v>
      </c>
      <c r="C19" s="17">
        <v>406614.08</v>
      </c>
      <c r="D19" s="17">
        <v>406614.08</v>
      </c>
      <c r="E19" s="17">
        <v>406614.08</v>
      </c>
      <c r="F19" s="17"/>
      <c r="G19" s="17"/>
    </row>
    <row r="20" ht="20.25" customHeight="1" spans="1:7">
      <c r="A20" s="64" t="s">
        <v>93</v>
      </c>
      <c r="B20" s="64" t="s">
        <v>94</v>
      </c>
      <c r="C20" s="17">
        <v>52530</v>
      </c>
      <c r="D20" s="17"/>
      <c r="E20" s="17"/>
      <c r="F20" s="17"/>
      <c r="G20" s="17">
        <v>52530</v>
      </c>
    </row>
    <row r="21" ht="20.25" customHeight="1" spans="1:7">
      <c r="A21" s="65" t="s">
        <v>95</v>
      </c>
      <c r="B21" s="65" t="s">
        <v>96</v>
      </c>
      <c r="C21" s="17">
        <v>52530</v>
      </c>
      <c r="D21" s="17"/>
      <c r="E21" s="17"/>
      <c r="F21" s="17"/>
      <c r="G21" s="17">
        <v>52530</v>
      </c>
    </row>
    <row r="22" ht="20.25" customHeight="1" spans="1:7">
      <c r="A22" s="16" t="s">
        <v>97</v>
      </c>
      <c r="B22" s="16" t="s">
        <v>98</v>
      </c>
      <c r="C22" s="17">
        <v>234580.75</v>
      </c>
      <c r="D22" s="17">
        <v>234580.75</v>
      </c>
      <c r="E22" s="17">
        <v>234580.75</v>
      </c>
      <c r="F22" s="17"/>
      <c r="G22" s="17"/>
    </row>
    <row r="23" ht="20.25" customHeight="1" spans="1:7">
      <c r="A23" s="64" t="s">
        <v>99</v>
      </c>
      <c r="B23" s="64" t="s">
        <v>100</v>
      </c>
      <c r="C23" s="17">
        <v>234580.75</v>
      </c>
      <c r="D23" s="17">
        <v>234580.75</v>
      </c>
      <c r="E23" s="17">
        <v>234580.75</v>
      </c>
      <c r="F23" s="17"/>
      <c r="G23" s="17"/>
    </row>
    <row r="24" ht="20.25" customHeight="1" spans="1:7">
      <c r="A24" s="65" t="s">
        <v>101</v>
      </c>
      <c r="B24" s="65" t="s">
        <v>102</v>
      </c>
      <c r="C24" s="17">
        <v>172315.89</v>
      </c>
      <c r="D24" s="17">
        <v>172315.89</v>
      </c>
      <c r="E24" s="17">
        <v>172315.89</v>
      </c>
      <c r="F24" s="17"/>
      <c r="G24" s="17"/>
    </row>
    <row r="25" ht="20.25" customHeight="1" spans="1:7">
      <c r="A25" s="65" t="s">
        <v>103</v>
      </c>
      <c r="B25" s="65" t="s">
        <v>104</v>
      </c>
      <c r="C25" s="17">
        <v>38615.17</v>
      </c>
      <c r="D25" s="17">
        <v>38615.17</v>
      </c>
      <c r="E25" s="17">
        <v>38615.17</v>
      </c>
      <c r="F25" s="17"/>
      <c r="G25" s="17"/>
    </row>
    <row r="26" ht="20.25" customHeight="1" spans="1:7">
      <c r="A26" s="65" t="s">
        <v>105</v>
      </c>
      <c r="B26" s="65" t="s">
        <v>106</v>
      </c>
      <c r="C26" s="17">
        <v>23649.69</v>
      </c>
      <c r="D26" s="17">
        <v>23649.69</v>
      </c>
      <c r="E26" s="17">
        <v>23649.69</v>
      </c>
      <c r="F26" s="17"/>
      <c r="G26" s="17"/>
    </row>
    <row r="27" ht="20.25" customHeight="1" spans="1:7">
      <c r="A27" s="16" t="s">
        <v>107</v>
      </c>
      <c r="B27" s="16" t="s">
        <v>108</v>
      </c>
      <c r="C27" s="17">
        <v>349368</v>
      </c>
      <c r="D27" s="17">
        <v>349368</v>
      </c>
      <c r="E27" s="17">
        <v>349368</v>
      </c>
      <c r="F27" s="17"/>
      <c r="G27" s="17"/>
    </row>
    <row r="28" ht="20.25" customHeight="1" spans="1:7">
      <c r="A28" s="64" t="s">
        <v>109</v>
      </c>
      <c r="B28" s="64" t="s">
        <v>110</v>
      </c>
      <c r="C28" s="17">
        <v>349368</v>
      </c>
      <c r="D28" s="17">
        <v>349368</v>
      </c>
      <c r="E28" s="17">
        <v>349368</v>
      </c>
      <c r="F28" s="17"/>
      <c r="G28" s="17"/>
    </row>
    <row r="29" ht="20.25" customHeight="1" spans="1:7">
      <c r="A29" s="65" t="s">
        <v>111</v>
      </c>
      <c r="B29" s="65" t="s">
        <v>112</v>
      </c>
      <c r="C29" s="17">
        <v>349368</v>
      </c>
      <c r="D29" s="17">
        <v>349368</v>
      </c>
      <c r="E29" s="17">
        <v>349368</v>
      </c>
      <c r="F29" s="17"/>
      <c r="G29" s="17"/>
    </row>
    <row r="30" ht="20.25" customHeight="1" spans="1:7">
      <c r="A30" s="46" t="s">
        <v>113</v>
      </c>
      <c r="B30" s="46"/>
      <c r="C30" s="47">
        <v>7812273.62</v>
      </c>
      <c r="D30" s="47">
        <v>4782483.62</v>
      </c>
      <c r="E30" s="47">
        <v>4246524.98</v>
      </c>
      <c r="F30" s="47">
        <v>535958.64</v>
      </c>
      <c r="G30" s="47">
        <v>3029790</v>
      </c>
    </row>
  </sheetData>
  <mergeCells count="7">
    <mergeCell ref="A3:G3"/>
    <mergeCell ref="A4:C4"/>
    <mergeCell ref="A5:B5"/>
    <mergeCell ref="D5:F5"/>
    <mergeCell ref="A30:B30"/>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F10" sqref="F10"/>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7"/>
      <c r="B2" s="57"/>
      <c r="C2" s="58"/>
      <c r="D2" s="2"/>
      <c r="E2" s="2"/>
      <c r="F2" s="59" t="s">
        <v>129</v>
      </c>
    </row>
    <row r="3" ht="41.25" customHeight="1" spans="1:6">
      <c r="A3" s="60" t="s">
        <v>1</v>
      </c>
      <c r="B3" s="60"/>
      <c r="C3" s="60"/>
      <c r="D3" s="60"/>
      <c r="E3" s="60"/>
      <c r="F3" s="60"/>
    </row>
    <row r="4" ht="18.75" customHeight="1" spans="1:6">
      <c r="A4" s="5" t="str">
        <f>"单位名称："&amp;"中共元江哈尼族彝族傣族自治县委统一战线工作部"</f>
        <v>单位名称：中共元江哈尼族彝族傣族自治县委统一战线工作部</v>
      </c>
      <c r="B4" s="5"/>
      <c r="C4" s="5"/>
      <c r="D4" s="61"/>
      <c r="E4" s="2"/>
      <c r="F4" s="59" t="s">
        <v>27</v>
      </c>
    </row>
    <row r="5" ht="18.75" customHeight="1" spans="1:6">
      <c r="A5" s="13" t="s">
        <v>130</v>
      </c>
      <c r="B5" s="29" t="s">
        <v>131</v>
      </c>
      <c r="C5" s="29" t="s">
        <v>132</v>
      </c>
      <c r="D5" s="29"/>
      <c r="E5" s="29"/>
      <c r="F5" s="29" t="s">
        <v>133</v>
      </c>
    </row>
    <row r="6" ht="18.75" customHeight="1" spans="1:6">
      <c r="A6" s="13"/>
      <c r="B6" s="29"/>
      <c r="C6" s="29" t="s">
        <v>32</v>
      </c>
      <c r="D6" s="29" t="s">
        <v>134</v>
      </c>
      <c r="E6" s="29" t="s">
        <v>135</v>
      </c>
      <c r="F6" s="29"/>
    </row>
    <row r="7" ht="18.75" customHeight="1" spans="1:6">
      <c r="A7" s="62">
        <v>1</v>
      </c>
      <c r="B7" s="63">
        <v>2</v>
      </c>
      <c r="C7" s="62">
        <v>3</v>
      </c>
      <c r="D7" s="62">
        <v>4</v>
      </c>
      <c r="E7" s="62">
        <v>5</v>
      </c>
      <c r="F7" s="62">
        <v>6</v>
      </c>
    </row>
    <row r="8" ht="20.25" customHeight="1" spans="1:6">
      <c r="A8" s="17">
        <v>81000</v>
      </c>
      <c r="B8" s="17"/>
      <c r="C8" s="17">
        <v>58000</v>
      </c>
      <c r="D8" s="17"/>
      <c r="E8" s="17">
        <v>58000</v>
      </c>
      <c r="F8" s="17">
        <v>23000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9"/>
  <sheetViews>
    <sheetView showZeros="0" topLeftCell="F1" workbookViewId="0">
      <pane ySplit="1" topLeftCell="A23" activePane="bottomLeft" state="frozen"/>
      <selection/>
      <selection pane="bottomLeft" activeCell="H38" sqref="H38"/>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136</v>
      </c>
    </row>
    <row r="3" ht="45" customHeight="1" spans="1:23">
      <c r="A3" s="4" t="s">
        <v>1</v>
      </c>
      <c r="B3" s="4"/>
      <c r="C3" s="4"/>
      <c r="D3" s="4"/>
      <c r="E3" s="4"/>
      <c r="F3" s="4"/>
      <c r="G3" s="4"/>
      <c r="H3" s="4"/>
      <c r="I3" s="4"/>
      <c r="J3" s="4"/>
      <c r="K3" s="4"/>
      <c r="L3" s="51"/>
      <c r="M3" s="51"/>
      <c r="N3" s="51"/>
      <c r="O3" s="51"/>
      <c r="P3" s="51"/>
      <c r="Q3" s="51"/>
      <c r="R3" s="51"/>
      <c r="S3" s="51"/>
      <c r="T3" s="51"/>
      <c r="U3" s="51"/>
      <c r="V3" s="51"/>
      <c r="W3" s="51"/>
    </row>
    <row r="4" ht="18.75" customHeight="1" spans="1:23">
      <c r="A4" s="5" t="str">
        <f>"单位名称："&amp;"中共元江哈尼族彝族傣族自治县委统一战线工作部"</f>
        <v>单位名称：中共元江哈尼族彝族傣族自治县委统一战线工作部</v>
      </c>
      <c r="B4" s="5"/>
      <c r="C4" s="5"/>
      <c r="D4" s="5"/>
      <c r="E4" s="5"/>
      <c r="F4" s="5"/>
      <c r="G4" s="5"/>
      <c r="H4" s="52"/>
      <c r="I4" s="52"/>
      <c r="J4" s="52"/>
      <c r="K4" s="52"/>
      <c r="L4" s="6"/>
      <c r="M4" s="6"/>
      <c r="N4" s="6"/>
      <c r="O4" s="6"/>
      <c r="P4" s="6"/>
      <c r="Q4" s="6"/>
      <c r="R4" s="6"/>
      <c r="S4" s="6"/>
      <c r="T4" s="6"/>
      <c r="U4" s="6"/>
      <c r="V4" s="6"/>
      <c r="W4" s="6" t="s">
        <v>27</v>
      </c>
    </row>
    <row r="5" ht="18.75" customHeight="1" spans="1:23">
      <c r="A5" s="53" t="s">
        <v>137</v>
      </c>
      <c r="B5" s="53" t="s">
        <v>138</v>
      </c>
      <c r="C5" s="53" t="s">
        <v>139</v>
      </c>
      <c r="D5" s="53" t="s">
        <v>140</v>
      </c>
      <c r="E5" s="53" t="s">
        <v>141</v>
      </c>
      <c r="F5" s="53" t="s">
        <v>142</v>
      </c>
      <c r="G5" s="53" t="s">
        <v>143</v>
      </c>
      <c r="H5" s="54" t="s">
        <v>30</v>
      </c>
      <c r="I5" s="54" t="s">
        <v>144</v>
      </c>
      <c r="J5" s="53"/>
      <c r="K5" s="53"/>
      <c r="L5" s="53"/>
      <c r="M5" s="53"/>
      <c r="N5" s="53" t="s">
        <v>145</v>
      </c>
      <c r="O5" s="53"/>
      <c r="P5" s="53"/>
      <c r="Q5" s="53" t="s">
        <v>36</v>
      </c>
      <c r="R5" s="53" t="s">
        <v>60</v>
      </c>
      <c r="S5" s="53"/>
      <c r="T5" s="53"/>
      <c r="U5" s="53"/>
      <c r="V5" s="53"/>
      <c r="W5" s="53"/>
    </row>
    <row r="6" ht="18.75" customHeight="1" spans="1:23">
      <c r="A6" s="53"/>
      <c r="B6" s="53"/>
      <c r="C6" s="53"/>
      <c r="D6" s="53"/>
      <c r="E6" s="53"/>
      <c r="F6" s="53"/>
      <c r="G6" s="53"/>
      <c r="H6" s="54" t="s">
        <v>146</v>
      </c>
      <c r="I6" s="54" t="s">
        <v>147</v>
      </c>
      <c r="J6" s="53" t="s">
        <v>34</v>
      </c>
      <c r="K6" s="53" t="s">
        <v>35</v>
      </c>
      <c r="L6" s="53"/>
      <c r="M6" s="53"/>
      <c r="N6" s="53" t="s">
        <v>145</v>
      </c>
      <c r="O6" s="53" t="s">
        <v>34</v>
      </c>
      <c r="P6" s="53" t="s">
        <v>35</v>
      </c>
      <c r="Q6" s="53" t="s">
        <v>36</v>
      </c>
      <c r="R6" s="53" t="s">
        <v>60</v>
      </c>
      <c r="S6" s="53" t="s">
        <v>39</v>
      </c>
      <c r="T6" s="53" t="s">
        <v>40</v>
      </c>
      <c r="U6" s="53" t="s">
        <v>41</v>
      </c>
      <c r="V6" s="53" t="s">
        <v>42</v>
      </c>
      <c r="W6" s="53" t="s">
        <v>43</v>
      </c>
    </row>
    <row r="7" ht="18.75" customHeight="1" spans="1:23">
      <c r="A7" s="53"/>
      <c r="B7" s="53"/>
      <c r="C7" s="53"/>
      <c r="D7" s="53"/>
      <c r="E7" s="53"/>
      <c r="F7" s="53"/>
      <c r="G7" s="53"/>
      <c r="H7" s="54"/>
      <c r="I7" s="54" t="s">
        <v>148</v>
      </c>
      <c r="J7" s="53" t="s">
        <v>149</v>
      </c>
      <c r="K7" s="53" t="s">
        <v>150</v>
      </c>
      <c r="L7" s="53" t="s">
        <v>151</v>
      </c>
      <c r="M7" s="53" t="s">
        <v>152</v>
      </c>
      <c r="N7" s="53" t="s">
        <v>33</v>
      </c>
      <c r="O7" s="53" t="s">
        <v>34</v>
      </c>
      <c r="P7" s="53" t="s">
        <v>35</v>
      </c>
      <c r="Q7" s="53"/>
      <c r="R7" s="53" t="s">
        <v>32</v>
      </c>
      <c r="S7" s="53" t="s">
        <v>39</v>
      </c>
      <c r="T7" s="53" t="s">
        <v>40</v>
      </c>
      <c r="U7" s="53" t="s">
        <v>41</v>
      </c>
      <c r="V7" s="53" t="s">
        <v>42</v>
      </c>
      <c r="W7" s="53" t="s">
        <v>43</v>
      </c>
    </row>
    <row r="8" ht="22.65" customHeight="1" spans="1:23">
      <c r="A8" s="53"/>
      <c r="B8" s="53"/>
      <c r="C8" s="53"/>
      <c r="D8" s="53"/>
      <c r="E8" s="53"/>
      <c r="F8" s="53"/>
      <c r="G8" s="53"/>
      <c r="H8" s="54"/>
      <c r="I8" s="54" t="s">
        <v>32</v>
      </c>
      <c r="J8" s="53"/>
      <c r="K8" s="53"/>
      <c r="L8" s="53"/>
      <c r="M8" s="53"/>
      <c r="N8" s="53"/>
      <c r="O8" s="53"/>
      <c r="P8" s="53"/>
      <c r="Q8" s="53"/>
      <c r="R8" s="53"/>
      <c r="S8" s="53"/>
      <c r="T8" s="53"/>
      <c r="U8" s="53"/>
      <c r="V8" s="53"/>
      <c r="W8" s="53"/>
    </row>
    <row r="9" ht="18.75" customHeight="1" spans="1:23">
      <c r="A9" s="54" t="s">
        <v>44</v>
      </c>
      <c r="B9" s="54">
        <v>2</v>
      </c>
      <c r="C9" s="54">
        <v>3</v>
      </c>
      <c r="D9" s="54">
        <v>4</v>
      </c>
      <c r="E9" s="54">
        <v>5</v>
      </c>
      <c r="F9" s="54">
        <v>6</v>
      </c>
      <c r="G9" s="54">
        <v>7</v>
      </c>
      <c r="H9" s="54">
        <v>8</v>
      </c>
      <c r="I9" s="54">
        <v>9</v>
      </c>
      <c r="J9" s="54">
        <v>10</v>
      </c>
      <c r="K9" s="54">
        <v>11</v>
      </c>
      <c r="L9" s="54">
        <v>12</v>
      </c>
      <c r="M9" s="54">
        <v>13</v>
      </c>
      <c r="N9" s="54">
        <v>14</v>
      </c>
      <c r="O9" s="54">
        <v>15</v>
      </c>
      <c r="P9" s="54">
        <v>16</v>
      </c>
      <c r="Q9" s="54">
        <v>17</v>
      </c>
      <c r="R9" s="54">
        <v>18</v>
      </c>
      <c r="S9" s="54">
        <v>19</v>
      </c>
      <c r="T9" s="54">
        <v>20</v>
      </c>
      <c r="U9" s="54">
        <v>21</v>
      </c>
      <c r="V9" s="54">
        <v>22</v>
      </c>
      <c r="W9" s="54">
        <v>23</v>
      </c>
    </row>
    <row r="10" ht="18.75" customHeight="1" spans="1:23">
      <c r="A10" s="9" t="s">
        <v>54</v>
      </c>
      <c r="B10" s="9"/>
      <c r="C10" s="10"/>
      <c r="D10" s="9"/>
      <c r="E10" s="9"/>
      <c r="F10" s="9"/>
      <c r="G10" s="9"/>
      <c r="H10" s="17">
        <v>4782483.62</v>
      </c>
      <c r="I10" s="17">
        <v>4782483.62</v>
      </c>
      <c r="J10" s="17"/>
      <c r="K10" s="17"/>
      <c r="L10" s="17">
        <v>4782483.62</v>
      </c>
      <c r="M10" s="17"/>
      <c r="N10" s="17"/>
      <c r="O10" s="17"/>
      <c r="P10" s="17"/>
      <c r="Q10" s="17"/>
      <c r="R10" s="17"/>
      <c r="S10" s="17"/>
      <c r="T10" s="17"/>
      <c r="U10" s="17"/>
      <c r="V10" s="17"/>
      <c r="W10" s="17"/>
    </row>
    <row r="11" ht="18.75" customHeight="1" spans="1:23">
      <c r="A11" s="55" t="s">
        <v>54</v>
      </c>
      <c r="B11" s="9" t="s">
        <v>153</v>
      </c>
      <c r="C11" s="10" t="s">
        <v>154</v>
      </c>
      <c r="D11" s="9" t="s">
        <v>79</v>
      </c>
      <c r="E11" s="9" t="s">
        <v>80</v>
      </c>
      <c r="F11" s="9" t="s">
        <v>155</v>
      </c>
      <c r="G11" s="56" t="s">
        <v>156</v>
      </c>
      <c r="H11" s="17">
        <v>834324</v>
      </c>
      <c r="I11" s="17">
        <v>834324</v>
      </c>
      <c r="J11" s="17"/>
      <c r="K11" s="17"/>
      <c r="L11" s="17">
        <v>834324</v>
      </c>
      <c r="M11" s="17"/>
      <c r="N11" s="17"/>
      <c r="O11" s="17"/>
      <c r="P11" s="23"/>
      <c r="Q11" s="17"/>
      <c r="R11" s="17"/>
      <c r="S11" s="17"/>
      <c r="T11" s="17"/>
      <c r="U11" s="17"/>
      <c r="V11" s="17"/>
      <c r="W11" s="17"/>
    </row>
    <row r="12" ht="18.75" customHeight="1" spans="1:23">
      <c r="A12" s="55" t="s">
        <v>54</v>
      </c>
      <c r="B12" s="9" t="s">
        <v>153</v>
      </c>
      <c r="C12" s="10" t="s">
        <v>154</v>
      </c>
      <c r="D12" s="9" t="s">
        <v>79</v>
      </c>
      <c r="E12" s="9" t="s">
        <v>80</v>
      </c>
      <c r="F12" s="9" t="s">
        <v>157</v>
      </c>
      <c r="G12" s="56" t="s">
        <v>158</v>
      </c>
      <c r="H12" s="17">
        <v>1177560</v>
      </c>
      <c r="I12" s="17">
        <v>1177560</v>
      </c>
      <c r="J12" s="17"/>
      <c r="K12" s="17"/>
      <c r="L12" s="17">
        <v>1177560</v>
      </c>
      <c r="M12" s="17"/>
      <c r="N12" s="17"/>
      <c r="O12" s="17"/>
      <c r="P12" s="23"/>
      <c r="Q12" s="17"/>
      <c r="R12" s="17"/>
      <c r="S12" s="17"/>
      <c r="T12" s="17"/>
      <c r="U12" s="17"/>
      <c r="V12" s="17"/>
      <c r="W12" s="17"/>
    </row>
    <row r="13" ht="18.75" customHeight="1" spans="1:23">
      <c r="A13" s="55" t="s">
        <v>54</v>
      </c>
      <c r="B13" s="9" t="s">
        <v>153</v>
      </c>
      <c r="C13" s="10" t="s">
        <v>154</v>
      </c>
      <c r="D13" s="9" t="s">
        <v>79</v>
      </c>
      <c r="E13" s="9" t="s">
        <v>80</v>
      </c>
      <c r="F13" s="9" t="s">
        <v>159</v>
      </c>
      <c r="G13" s="56" t="s">
        <v>160</v>
      </c>
      <c r="H13" s="17">
        <v>5400</v>
      </c>
      <c r="I13" s="17">
        <v>5400</v>
      </c>
      <c r="J13" s="17"/>
      <c r="K13" s="17"/>
      <c r="L13" s="17">
        <v>5400</v>
      </c>
      <c r="M13" s="17"/>
      <c r="N13" s="17"/>
      <c r="O13" s="17"/>
      <c r="P13" s="23"/>
      <c r="Q13" s="17"/>
      <c r="R13" s="17"/>
      <c r="S13" s="17"/>
      <c r="T13" s="17"/>
      <c r="U13" s="17"/>
      <c r="V13" s="17"/>
      <c r="W13" s="17"/>
    </row>
    <row r="14" ht="18.75" customHeight="1" spans="1:23">
      <c r="A14" s="55" t="s">
        <v>54</v>
      </c>
      <c r="B14" s="9" t="s">
        <v>153</v>
      </c>
      <c r="C14" s="10" t="s">
        <v>154</v>
      </c>
      <c r="D14" s="9" t="s">
        <v>79</v>
      </c>
      <c r="E14" s="9" t="s">
        <v>80</v>
      </c>
      <c r="F14" s="9" t="s">
        <v>159</v>
      </c>
      <c r="G14" s="56" t="s">
        <v>160</v>
      </c>
      <c r="H14" s="17">
        <v>69527</v>
      </c>
      <c r="I14" s="17">
        <v>69527</v>
      </c>
      <c r="J14" s="17"/>
      <c r="K14" s="17"/>
      <c r="L14" s="17">
        <v>69527</v>
      </c>
      <c r="M14" s="17"/>
      <c r="N14" s="17"/>
      <c r="O14" s="17"/>
      <c r="P14" s="23"/>
      <c r="Q14" s="17"/>
      <c r="R14" s="17"/>
      <c r="S14" s="17"/>
      <c r="T14" s="17"/>
      <c r="U14" s="17"/>
      <c r="V14" s="17"/>
      <c r="W14" s="17"/>
    </row>
    <row r="15" ht="18.75" customHeight="1" spans="1:23">
      <c r="A15" s="55" t="s">
        <v>54</v>
      </c>
      <c r="B15" s="9" t="s">
        <v>161</v>
      </c>
      <c r="C15" s="10" t="s">
        <v>162</v>
      </c>
      <c r="D15" s="9" t="s">
        <v>81</v>
      </c>
      <c r="E15" s="9" t="s">
        <v>82</v>
      </c>
      <c r="F15" s="9" t="s">
        <v>155</v>
      </c>
      <c r="G15" s="56" t="s">
        <v>156</v>
      </c>
      <c r="H15" s="17">
        <v>194148</v>
      </c>
      <c r="I15" s="17">
        <v>194148</v>
      </c>
      <c r="J15" s="17"/>
      <c r="K15" s="17"/>
      <c r="L15" s="17">
        <v>194148</v>
      </c>
      <c r="M15" s="17"/>
      <c r="N15" s="17"/>
      <c r="O15" s="17"/>
      <c r="P15" s="23"/>
      <c r="Q15" s="17"/>
      <c r="R15" s="17"/>
      <c r="S15" s="17"/>
      <c r="T15" s="17"/>
      <c r="U15" s="17"/>
      <c r="V15" s="17"/>
      <c r="W15" s="17"/>
    </row>
    <row r="16" ht="18.75" customHeight="1" spans="1:23">
      <c r="A16" s="55" t="s">
        <v>54</v>
      </c>
      <c r="B16" s="9" t="s">
        <v>161</v>
      </c>
      <c r="C16" s="10" t="s">
        <v>162</v>
      </c>
      <c r="D16" s="9" t="s">
        <v>81</v>
      </c>
      <c r="E16" s="9" t="s">
        <v>82</v>
      </c>
      <c r="F16" s="9" t="s">
        <v>157</v>
      </c>
      <c r="G16" s="56" t="s">
        <v>158</v>
      </c>
      <c r="H16" s="17">
        <v>21240</v>
      </c>
      <c r="I16" s="17">
        <v>21240</v>
      </c>
      <c r="J16" s="17"/>
      <c r="K16" s="17"/>
      <c r="L16" s="17">
        <v>21240</v>
      </c>
      <c r="M16" s="17"/>
      <c r="N16" s="17"/>
      <c r="O16" s="17"/>
      <c r="P16" s="23"/>
      <c r="Q16" s="17"/>
      <c r="R16" s="17"/>
      <c r="S16" s="17"/>
      <c r="T16" s="17"/>
      <c r="U16" s="17"/>
      <c r="V16" s="17"/>
      <c r="W16" s="17"/>
    </row>
    <row r="17" ht="18.75" customHeight="1" spans="1:23">
      <c r="A17" s="55" t="s">
        <v>54</v>
      </c>
      <c r="B17" s="9" t="s">
        <v>161</v>
      </c>
      <c r="C17" s="10" t="s">
        <v>162</v>
      </c>
      <c r="D17" s="9" t="s">
        <v>81</v>
      </c>
      <c r="E17" s="9" t="s">
        <v>82</v>
      </c>
      <c r="F17" s="9" t="s">
        <v>159</v>
      </c>
      <c r="G17" s="56" t="s">
        <v>160</v>
      </c>
      <c r="H17" s="17">
        <v>16179</v>
      </c>
      <c r="I17" s="17">
        <v>16179</v>
      </c>
      <c r="J17" s="17"/>
      <c r="K17" s="17"/>
      <c r="L17" s="17">
        <v>16179</v>
      </c>
      <c r="M17" s="17"/>
      <c r="N17" s="17"/>
      <c r="O17" s="17"/>
      <c r="P17" s="23"/>
      <c r="Q17" s="17"/>
      <c r="R17" s="17"/>
      <c r="S17" s="17"/>
      <c r="T17" s="17"/>
      <c r="U17" s="17"/>
      <c r="V17" s="17"/>
      <c r="W17" s="17"/>
    </row>
    <row r="18" ht="18.75" customHeight="1" spans="1:23">
      <c r="A18" s="55" t="s">
        <v>54</v>
      </c>
      <c r="B18" s="9" t="s">
        <v>161</v>
      </c>
      <c r="C18" s="10" t="s">
        <v>162</v>
      </c>
      <c r="D18" s="9" t="s">
        <v>81</v>
      </c>
      <c r="E18" s="9" t="s">
        <v>82</v>
      </c>
      <c r="F18" s="9" t="s">
        <v>159</v>
      </c>
      <c r="G18" s="56" t="s">
        <v>160</v>
      </c>
      <c r="H18" s="17">
        <v>1200</v>
      </c>
      <c r="I18" s="17">
        <v>1200</v>
      </c>
      <c r="J18" s="17"/>
      <c r="K18" s="17"/>
      <c r="L18" s="17">
        <v>1200</v>
      </c>
      <c r="M18" s="17"/>
      <c r="N18" s="17"/>
      <c r="O18" s="17"/>
      <c r="P18" s="23"/>
      <c r="Q18" s="17"/>
      <c r="R18" s="17"/>
      <c r="S18" s="17"/>
      <c r="T18" s="17"/>
      <c r="U18" s="17"/>
      <c r="V18" s="17"/>
      <c r="W18" s="17"/>
    </row>
    <row r="19" ht="18.75" customHeight="1" spans="1:23">
      <c r="A19" s="55" t="s">
        <v>54</v>
      </c>
      <c r="B19" s="9" t="s">
        <v>161</v>
      </c>
      <c r="C19" s="10" t="s">
        <v>162</v>
      </c>
      <c r="D19" s="9" t="s">
        <v>81</v>
      </c>
      <c r="E19" s="9" t="s">
        <v>82</v>
      </c>
      <c r="F19" s="9" t="s">
        <v>163</v>
      </c>
      <c r="G19" s="56" t="s">
        <v>164</v>
      </c>
      <c r="H19" s="17">
        <v>66720</v>
      </c>
      <c r="I19" s="17">
        <v>66720</v>
      </c>
      <c r="J19" s="17"/>
      <c r="K19" s="17"/>
      <c r="L19" s="17">
        <v>66720</v>
      </c>
      <c r="M19" s="17"/>
      <c r="N19" s="17"/>
      <c r="O19" s="17"/>
      <c r="P19" s="23"/>
      <c r="Q19" s="17"/>
      <c r="R19" s="17"/>
      <c r="S19" s="17"/>
      <c r="T19" s="17"/>
      <c r="U19" s="17"/>
      <c r="V19" s="17"/>
      <c r="W19" s="17"/>
    </row>
    <row r="20" ht="18.75" customHeight="1" spans="1:23">
      <c r="A20" s="55" t="s">
        <v>54</v>
      </c>
      <c r="B20" s="9" t="s">
        <v>161</v>
      </c>
      <c r="C20" s="10" t="s">
        <v>162</v>
      </c>
      <c r="D20" s="9" t="s">
        <v>81</v>
      </c>
      <c r="E20" s="9" t="s">
        <v>82</v>
      </c>
      <c r="F20" s="9" t="s">
        <v>163</v>
      </c>
      <c r="G20" s="56" t="s">
        <v>164</v>
      </c>
      <c r="H20" s="17">
        <v>120000</v>
      </c>
      <c r="I20" s="17">
        <v>120000</v>
      </c>
      <c r="J20" s="17"/>
      <c r="K20" s="17"/>
      <c r="L20" s="17">
        <v>120000</v>
      </c>
      <c r="M20" s="17"/>
      <c r="N20" s="17"/>
      <c r="O20" s="17"/>
      <c r="P20" s="23"/>
      <c r="Q20" s="17"/>
      <c r="R20" s="17"/>
      <c r="S20" s="17"/>
      <c r="T20" s="17"/>
      <c r="U20" s="17"/>
      <c r="V20" s="17"/>
      <c r="W20" s="17"/>
    </row>
    <row r="21" ht="18.75" customHeight="1" spans="1:23">
      <c r="A21" s="55" t="s">
        <v>54</v>
      </c>
      <c r="B21" s="9" t="s">
        <v>165</v>
      </c>
      <c r="C21" s="10" t="s">
        <v>166</v>
      </c>
      <c r="D21" s="9" t="s">
        <v>79</v>
      </c>
      <c r="E21" s="9" t="s">
        <v>80</v>
      </c>
      <c r="F21" s="9" t="s">
        <v>167</v>
      </c>
      <c r="G21" s="56" t="s">
        <v>168</v>
      </c>
      <c r="H21" s="17">
        <v>1953.72</v>
      </c>
      <c r="I21" s="17">
        <v>1953.72</v>
      </c>
      <c r="J21" s="17"/>
      <c r="K21" s="17"/>
      <c r="L21" s="17">
        <v>1953.72</v>
      </c>
      <c r="M21" s="17"/>
      <c r="N21" s="17"/>
      <c r="O21" s="17"/>
      <c r="P21" s="23"/>
      <c r="Q21" s="17"/>
      <c r="R21" s="17"/>
      <c r="S21" s="17"/>
      <c r="T21" s="17"/>
      <c r="U21" s="17"/>
      <c r="V21" s="17"/>
      <c r="W21" s="17"/>
    </row>
    <row r="22" ht="18.75" customHeight="1" spans="1:23">
      <c r="A22" s="55" t="s">
        <v>54</v>
      </c>
      <c r="B22" s="9" t="s">
        <v>165</v>
      </c>
      <c r="C22" s="10" t="s">
        <v>166</v>
      </c>
      <c r="D22" s="9" t="s">
        <v>81</v>
      </c>
      <c r="E22" s="9" t="s">
        <v>82</v>
      </c>
      <c r="F22" s="9" t="s">
        <v>167</v>
      </c>
      <c r="G22" s="56" t="s">
        <v>168</v>
      </c>
      <c r="H22" s="17">
        <v>3256.7</v>
      </c>
      <c r="I22" s="17">
        <v>3256.7</v>
      </c>
      <c r="J22" s="17"/>
      <c r="K22" s="17"/>
      <c r="L22" s="17">
        <v>3256.7</v>
      </c>
      <c r="M22" s="17"/>
      <c r="N22" s="17"/>
      <c r="O22" s="17"/>
      <c r="P22" s="23"/>
      <c r="Q22" s="17"/>
      <c r="R22" s="17"/>
      <c r="S22" s="17"/>
      <c r="T22" s="17"/>
      <c r="U22" s="17"/>
      <c r="V22" s="17"/>
      <c r="W22" s="17"/>
    </row>
    <row r="23" ht="18.75" customHeight="1" spans="1:23">
      <c r="A23" s="55" t="s">
        <v>54</v>
      </c>
      <c r="B23" s="9" t="s">
        <v>165</v>
      </c>
      <c r="C23" s="10" t="s">
        <v>166</v>
      </c>
      <c r="D23" s="9" t="s">
        <v>91</v>
      </c>
      <c r="E23" s="9" t="s">
        <v>92</v>
      </c>
      <c r="F23" s="9" t="s">
        <v>169</v>
      </c>
      <c r="G23" s="56" t="s">
        <v>170</v>
      </c>
      <c r="H23" s="17">
        <v>406614.08</v>
      </c>
      <c r="I23" s="17">
        <v>406614.08</v>
      </c>
      <c r="J23" s="17"/>
      <c r="K23" s="17"/>
      <c r="L23" s="17">
        <v>406614.08</v>
      </c>
      <c r="M23" s="17"/>
      <c r="N23" s="17"/>
      <c r="O23" s="17"/>
      <c r="P23" s="23"/>
      <c r="Q23" s="17"/>
      <c r="R23" s="17"/>
      <c r="S23" s="17"/>
      <c r="T23" s="17"/>
      <c r="U23" s="17"/>
      <c r="V23" s="17"/>
      <c r="W23" s="17"/>
    </row>
    <row r="24" ht="18.75" customHeight="1" spans="1:23">
      <c r="A24" s="55" t="s">
        <v>54</v>
      </c>
      <c r="B24" s="9" t="s">
        <v>165</v>
      </c>
      <c r="C24" s="10" t="s">
        <v>166</v>
      </c>
      <c r="D24" s="9" t="s">
        <v>101</v>
      </c>
      <c r="E24" s="9" t="s">
        <v>102</v>
      </c>
      <c r="F24" s="9" t="s">
        <v>171</v>
      </c>
      <c r="G24" s="56" t="s">
        <v>172</v>
      </c>
      <c r="H24" s="17">
        <v>172315.89</v>
      </c>
      <c r="I24" s="17">
        <v>172315.89</v>
      </c>
      <c r="J24" s="17"/>
      <c r="K24" s="17"/>
      <c r="L24" s="17">
        <v>172315.89</v>
      </c>
      <c r="M24" s="17"/>
      <c r="N24" s="17"/>
      <c r="O24" s="17"/>
      <c r="P24" s="23"/>
      <c r="Q24" s="17"/>
      <c r="R24" s="17"/>
      <c r="S24" s="17"/>
      <c r="T24" s="17"/>
      <c r="U24" s="17"/>
      <c r="V24" s="17"/>
      <c r="W24" s="17"/>
    </row>
    <row r="25" ht="18.75" customHeight="1" spans="1:23">
      <c r="A25" s="55" t="s">
        <v>54</v>
      </c>
      <c r="B25" s="9" t="s">
        <v>165</v>
      </c>
      <c r="C25" s="10" t="s">
        <v>166</v>
      </c>
      <c r="D25" s="9" t="s">
        <v>103</v>
      </c>
      <c r="E25" s="9" t="s">
        <v>104</v>
      </c>
      <c r="F25" s="9" t="s">
        <v>171</v>
      </c>
      <c r="G25" s="56" t="s">
        <v>172</v>
      </c>
      <c r="H25" s="17">
        <v>38615.17</v>
      </c>
      <c r="I25" s="17">
        <v>38615.17</v>
      </c>
      <c r="J25" s="17"/>
      <c r="K25" s="17"/>
      <c r="L25" s="17">
        <v>38615.17</v>
      </c>
      <c r="M25" s="17"/>
      <c r="N25" s="17"/>
      <c r="O25" s="17"/>
      <c r="P25" s="23"/>
      <c r="Q25" s="17"/>
      <c r="R25" s="17"/>
      <c r="S25" s="17"/>
      <c r="T25" s="17"/>
      <c r="U25" s="17"/>
      <c r="V25" s="17"/>
      <c r="W25" s="17"/>
    </row>
    <row r="26" ht="18.75" customHeight="1" spans="1:23">
      <c r="A26" s="55" t="s">
        <v>54</v>
      </c>
      <c r="B26" s="9" t="s">
        <v>165</v>
      </c>
      <c r="C26" s="10" t="s">
        <v>166</v>
      </c>
      <c r="D26" s="9" t="s">
        <v>105</v>
      </c>
      <c r="E26" s="9" t="s">
        <v>106</v>
      </c>
      <c r="F26" s="9" t="s">
        <v>167</v>
      </c>
      <c r="G26" s="56" t="s">
        <v>168</v>
      </c>
      <c r="H26" s="17">
        <v>1412</v>
      </c>
      <c r="I26" s="17">
        <v>1412</v>
      </c>
      <c r="J26" s="17"/>
      <c r="K26" s="17"/>
      <c r="L26" s="17">
        <v>1412</v>
      </c>
      <c r="M26" s="17"/>
      <c r="N26" s="17"/>
      <c r="O26" s="17"/>
      <c r="P26" s="23"/>
      <c r="Q26" s="17"/>
      <c r="R26" s="17"/>
      <c r="S26" s="17"/>
      <c r="T26" s="17"/>
      <c r="U26" s="17"/>
      <c r="V26" s="17"/>
      <c r="W26" s="17"/>
    </row>
    <row r="27" ht="18.75" customHeight="1" spans="1:23">
      <c r="A27" s="55" t="s">
        <v>54</v>
      </c>
      <c r="B27" s="9" t="s">
        <v>165</v>
      </c>
      <c r="C27" s="10" t="s">
        <v>166</v>
      </c>
      <c r="D27" s="9" t="s">
        <v>105</v>
      </c>
      <c r="E27" s="9" t="s">
        <v>106</v>
      </c>
      <c r="F27" s="9" t="s">
        <v>167</v>
      </c>
      <c r="G27" s="56" t="s">
        <v>168</v>
      </c>
      <c r="H27" s="17">
        <v>9531</v>
      </c>
      <c r="I27" s="17">
        <v>9531</v>
      </c>
      <c r="J27" s="17"/>
      <c r="K27" s="17"/>
      <c r="L27" s="17">
        <v>9531</v>
      </c>
      <c r="M27" s="17"/>
      <c r="N27" s="17"/>
      <c r="O27" s="17"/>
      <c r="P27" s="23"/>
      <c r="Q27" s="17"/>
      <c r="R27" s="17"/>
      <c r="S27" s="17"/>
      <c r="T27" s="17"/>
      <c r="U27" s="17"/>
      <c r="V27" s="17"/>
      <c r="W27" s="17"/>
    </row>
    <row r="28" ht="18.75" customHeight="1" spans="1:23">
      <c r="A28" s="55" t="s">
        <v>54</v>
      </c>
      <c r="B28" s="9" t="s">
        <v>165</v>
      </c>
      <c r="C28" s="10" t="s">
        <v>166</v>
      </c>
      <c r="D28" s="9" t="s">
        <v>105</v>
      </c>
      <c r="E28" s="9" t="s">
        <v>106</v>
      </c>
      <c r="F28" s="9" t="s">
        <v>167</v>
      </c>
      <c r="G28" s="56" t="s">
        <v>168</v>
      </c>
      <c r="H28" s="17">
        <v>12706.69</v>
      </c>
      <c r="I28" s="17">
        <v>12706.69</v>
      </c>
      <c r="J28" s="17"/>
      <c r="K28" s="17"/>
      <c r="L28" s="17">
        <v>12706.69</v>
      </c>
      <c r="M28" s="17"/>
      <c r="N28" s="17"/>
      <c r="O28" s="17"/>
      <c r="P28" s="23"/>
      <c r="Q28" s="17"/>
      <c r="R28" s="17"/>
      <c r="S28" s="17"/>
      <c r="T28" s="17"/>
      <c r="U28" s="17"/>
      <c r="V28" s="17"/>
      <c r="W28" s="17"/>
    </row>
    <row r="29" ht="18.75" customHeight="1" spans="1:23">
      <c r="A29" s="55" t="s">
        <v>54</v>
      </c>
      <c r="B29" s="9" t="s">
        <v>173</v>
      </c>
      <c r="C29" s="10" t="s">
        <v>112</v>
      </c>
      <c r="D29" s="9" t="s">
        <v>111</v>
      </c>
      <c r="E29" s="9" t="s">
        <v>112</v>
      </c>
      <c r="F29" s="9" t="s">
        <v>174</v>
      </c>
      <c r="G29" s="56" t="s">
        <v>112</v>
      </c>
      <c r="H29" s="17">
        <v>349368</v>
      </c>
      <c r="I29" s="17">
        <v>349368</v>
      </c>
      <c r="J29" s="17"/>
      <c r="K29" s="17"/>
      <c r="L29" s="17">
        <v>349368</v>
      </c>
      <c r="M29" s="17"/>
      <c r="N29" s="17"/>
      <c r="O29" s="17"/>
      <c r="P29" s="23"/>
      <c r="Q29" s="17"/>
      <c r="R29" s="17"/>
      <c r="S29" s="17"/>
      <c r="T29" s="17"/>
      <c r="U29" s="17"/>
      <c r="V29" s="17"/>
      <c r="W29" s="17"/>
    </row>
    <row r="30" ht="18.75" customHeight="1" spans="1:23">
      <c r="A30" s="55" t="s">
        <v>54</v>
      </c>
      <c r="B30" s="9" t="s">
        <v>175</v>
      </c>
      <c r="C30" s="10" t="s">
        <v>176</v>
      </c>
      <c r="D30" s="9" t="s">
        <v>79</v>
      </c>
      <c r="E30" s="9" t="s">
        <v>80</v>
      </c>
      <c r="F30" s="9" t="s">
        <v>177</v>
      </c>
      <c r="G30" s="56" t="s">
        <v>178</v>
      </c>
      <c r="H30" s="17">
        <v>58000</v>
      </c>
      <c r="I30" s="17">
        <v>58000</v>
      </c>
      <c r="J30" s="17"/>
      <c r="K30" s="17"/>
      <c r="L30" s="17">
        <v>58000</v>
      </c>
      <c r="M30" s="17"/>
      <c r="N30" s="17"/>
      <c r="O30" s="17"/>
      <c r="P30" s="23"/>
      <c r="Q30" s="17"/>
      <c r="R30" s="17"/>
      <c r="S30" s="17"/>
      <c r="T30" s="17"/>
      <c r="U30" s="17"/>
      <c r="V30" s="17"/>
      <c r="W30" s="17"/>
    </row>
    <row r="31" ht="18.75" customHeight="1" spans="1:23">
      <c r="A31" s="55" t="s">
        <v>54</v>
      </c>
      <c r="B31" s="9" t="s">
        <v>179</v>
      </c>
      <c r="C31" s="10" t="s">
        <v>180</v>
      </c>
      <c r="D31" s="9" t="s">
        <v>79</v>
      </c>
      <c r="E31" s="9" t="s">
        <v>80</v>
      </c>
      <c r="F31" s="9" t="s">
        <v>181</v>
      </c>
      <c r="G31" s="56" t="s">
        <v>182</v>
      </c>
      <c r="H31" s="17">
        <v>163800</v>
      </c>
      <c r="I31" s="17">
        <v>163800</v>
      </c>
      <c r="J31" s="17">
        <f>I31+I35</f>
        <v>180180</v>
      </c>
      <c r="K31" s="17"/>
      <c r="L31" s="17">
        <v>163800</v>
      </c>
      <c r="M31" s="17"/>
      <c r="N31" s="17"/>
      <c r="O31" s="17"/>
      <c r="P31" s="23"/>
      <c r="Q31" s="17"/>
      <c r="R31" s="17"/>
      <c r="S31" s="17"/>
      <c r="T31" s="17"/>
      <c r="U31" s="17"/>
      <c r="V31" s="17"/>
      <c r="W31" s="17"/>
    </row>
    <row r="32" ht="18.75" customHeight="1" spans="1:23">
      <c r="A32" s="55" t="s">
        <v>54</v>
      </c>
      <c r="B32" s="9" t="s">
        <v>183</v>
      </c>
      <c r="C32" s="10" t="s">
        <v>184</v>
      </c>
      <c r="D32" s="9" t="s">
        <v>79</v>
      </c>
      <c r="E32" s="9" t="s">
        <v>80</v>
      </c>
      <c r="F32" s="9" t="s">
        <v>185</v>
      </c>
      <c r="G32" s="56" t="s">
        <v>184</v>
      </c>
      <c r="H32" s="17">
        <v>24859.32</v>
      </c>
      <c r="I32" s="17">
        <v>40237.68</v>
      </c>
      <c r="J32" s="17"/>
      <c r="K32" s="17"/>
      <c r="L32" s="17">
        <v>40237.68</v>
      </c>
      <c r="M32" s="17"/>
      <c r="N32" s="17"/>
      <c r="O32" s="17"/>
      <c r="P32" s="23"/>
      <c r="Q32" s="17"/>
      <c r="R32" s="17"/>
      <c r="S32" s="17"/>
      <c r="T32" s="17"/>
      <c r="U32" s="17"/>
      <c r="V32" s="17"/>
      <c r="W32" s="17"/>
    </row>
    <row r="33" ht="18.75" customHeight="1" spans="1:23">
      <c r="A33" s="55" t="s">
        <v>54</v>
      </c>
      <c r="B33" s="9" t="s">
        <v>183</v>
      </c>
      <c r="C33" s="10" t="s">
        <v>184</v>
      </c>
      <c r="D33" s="9" t="s">
        <v>81</v>
      </c>
      <c r="E33" s="9" t="s">
        <v>82</v>
      </c>
      <c r="F33" s="9" t="s">
        <v>185</v>
      </c>
      <c r="G33" s="56" t="s">
        <v>184</v>
      </c>
      <c r="H33" s="17">
        <v>9480.96</v>
      </c>
      <c r="I33" s="17">
        <v>9480.96</v>
      </c>
      <c r="J33" s="17">
        <f>H33+H32</f>
        <v>34340.28</v>
      </c>
      <c r="K33" s="17"/>
      <c r="L33" s="17">
        <v>9480.96</v>
      </c>
      <c r="M33" s="17"/>
      <c r="N33" s="17"/>
      <c r="O33" s="17"/>
      <c r="P33" s="23"/>
      <c r="Q33" s="17"/>
      <c r="R33" s="17"/>
      <c r="S33" s="17"/>
      <c r="T33" s="17"/>
      <c r="U33" s="17"/>
      <c r="V33" s="17"/>
      <c r="W33" s="17"/>
    </row>
    <row r="34" ht="18.75" customHeight="1" spans="1:23">
      <c r="A34" s="55" t="s">
        <v>54</v>
      </c>
      <c r="B34" s="9" t="s">
        <v>186</v>
      </c>
      <c r="C34" s="10" t="s">
        <v>187</v>
      </c>
      <c r="D34" s="9" t="s">
        <v>79</v>
      </c>
      <c r="E34" s="9" t="s">
        <v>80</v>
      </c>
      <c r="F34" s="9" t="s">
        <v>188</v>
      </c>
      <c r="G34" s="56" t="s">
        <v>189</v>
      </c>
      <c r="H34" s="17">
        <v>157540</v>
      </c>
      <c r="I34" s="17">
        <v>157540</v>
      </c>
      <c r="J34" s="17"/>
      <c r="K34" s="17"/>
      <c r="L34" s="17">
        <v>157540</v>
      </c>
      <c r="M34" s="17"/>
      <c r="N34" s="17"/>
      <c r="O34" s="17"/>
      <c r="P34" s="23"/>
      <c r="Q34" s="17"/>
      <c r="R34" s="17"/>
      <c r="S34" s="17"/>
      <c r="T34" s="17"/>
      <c r="U34" s="17"/>
      <c r="V34" s="17"/>
      <c r="W34" s="17"/>
    </row>
    <row r="35" ht="18.75" customHeight="1" spans="1:23">
      <c r="A35" s="55" t="s">
        <v>54</v>
      </c>
      <c r="B35" s="9" t="s">
        <v>186</v>
      </c>
      <c r="C35" s="10" t="s">
        <v>187</v>
      </c>
      <c r="D35" s="9" t="s">
        <v>79</v>
      </c>
      <c r="E35" s="9" t="s">
        <v>80</v>
      </c>
      <c r="F35" s="9" t="s">
        <v>181</v>
      </c>
      <c r="G35" s="56" t="s">
        <v>182</v>
      </c>
      <c r="H35" s="17">
        <v>16380</v>
      </c>
      <c r="I35" s="17">
        <v>16380</v>
      </c>
      <c r="J35" s="17"/>
      <c r="K35" s="17"/>
      <c r="L35" s="17">
        <v>16380</v>
      </c>
      <c r="M35" s="17"/>
      <c r="N35" s="17"/>
      <c r="O35" s="17"/>
      <c r="P35" s="23"/>
      <c r="Q35" s="17"/>
      <c r="R35" s="17"/>
      <c r="S35" s="17"/>
      <c r="T35" s="17"/>
      <c r="U35" s="17"/>
      <c r="V35" s="17"/>
      <c r="W35" s="17"/>
    </row>
    <row r="36" ht="18.75" customHeight="1" spans="1:23">
      <c r="A36" s="55" t="s">
        <v>54</v>
      </c>
      <c r="B36" s="9" t="s">
        <v>186</v>
      </c>
      <c r="C36" s="10" t="s">
        <v>187</v>
      </c>
      <c r="D36" s="9" t="s">
        <v>81</v>
      </c>
      <c r="E36" s="9" t="s">
        <v>82</v>
      </c>
      <c r="F36" s="9" t="s">
        <v>188</v>
      </c>
      <c r="G36" s="56" t="s">
        <v>189</v>
      </c>
      <c r="H36" s="17">
        <v>40120</v>
      </c>
      <c r="I36" s="17">
        <v>40120</v>
      </c>
      <c r="J36" s="17"/>
      <c r="K36" s="17"/>
      <c r="L36" s="17">
        <v>40120</v>
      </c>
      <c r="M36" s="17"/>
      <c r="N36" s="17"/>
      <c r="O36" s="17"/>
      <c r="P36" s="23"/>
      <c r="Q36" s="17"/>
      <c r="R36" s="17"/>
      <c r="S36" s="17"/>
      <c r="T36" s="17"/>
      <c r="U36" s="17"/>
      <c r="V36" s="17"/>
      <c r="W36" s="17"/>
    </row>
    <row r="37" ht="18.75" customHeight="1" spans="1:23">
      <c r="A37" s="55" t="s">
        <v>54</v>
      </c>
      <c r="B37" s="9" t="s">
        <v>186</v>
      </c>
      <c r="C37" s="10" t="s">
        <v>187</v>
      </c>
      <c r="D37" s="9" t="s">
        <v>89</v>
      </c>
      <c r="E37" s="9" t="s">
        <v>90</v>
      </c>
      <c r="F37" s="9" t="s">
        <v>190</v>
      </c>
      <c r="G37" s="56" t="s">
        <v>191</v>
      </c>
      <c r="H37" s="17">
        <v>5400</v>
      </c>
      <c r="I37" s="17">
        <v>5400</v>
      </c>
      <c r="J37" s="17"/>
      <c r="K37" s="17"/>
      <c r="L37" s="17">
        <v>5400</v>
      </c>
      <c r="M37" s="17"/>
      <c r="N37" s="17"/>
      <c r="O37" s="17"/>
      <c r="P37" s="23"/>
      <c r="Q37" s="17"/>
      <c r="R37" s="17"/>
      <c r="S37" s="17"/>
      <c r="T37" s="17"/>
      <c r="U37" s="17"/>
      <c r="V37" s="17"/>
      <c r="W37" s="17"/>
    </row>
    <row r="38" ht="18.75" customHeight="1" spans="1:23">
      <c r="A38" s="55" t="s">
        <v>54</v>
      </c>
      <c r="B38" s="9" t="s">
        <v>192</v>
      </c>
      <c r="C38" s="10" t="s">
        <v>133</v>
      </c>
      <c r="D38" s="9" t="s">
        <v>79</v>
      </c>
      <c r="E38" s="9" t="s">
        <v>80</v>
      </c>
      <c r="F38" s="9" t="s">
        <v>193</v>
      </c>
      <c r="G38" s="56" t="s">
        <v>133</v>
      </c>
      <c r="H38" s="17">
        <v>23000</v>
      </c>
      <c r="I38" s="17">
        <v>23000</v>
      </c>
      <c r="J38" s="17"/>
      <c r="K38" s="17"/>
      <c r="L38" s="17">
        <v>23000</v>
      </c>
      <c r="M38" s="17"/>
      <c r="N38" s="17"/>
      <c r="O38" s="17"/>
      <c r="P38" s="23"/>
      <c r="Q38" s="17"/>
      <c r="R38" s="17"/>
      <c r="S38" s="17"/>
      <c r="T38" s="17"/>
      <c r="U38" s="17"/>
      <c r="V38" s="17"/>
      <c r="W38" s="17"/>
    </row>
    <row r="39" ht="18.75" customHeight="1" spans="1:23">
      <c r="A39" s="55" t="s">
        <v>54</v>
      </c>
      <c r="B39" s="9" t="s">
        <v>194</v>
      </c>
      <c r="C39" s="10" t="s">
        <v>195</v>
      </c>
      <c r="D39" s="9" t="s">
        <v>81</v>
      </c>
      <c r="E39" s="9" t="s">
        <v>82</v>
      </c>
      <c r="F39" s="9" t="s">
        <v>163</v>
      </c>
      <c r="G39" s="56" t="s">
        <v>164</v>
      </c>
      <c r="H39" s="17">
        <v>14352</v>
      </c>
      <c r="I39" s="17">
        <v>14352</v>
      </c>
      <c r="J39" s="17"/>
      <c r="K39" s="17"/>
      <c r="L39" s="17">
        <v>14352</v>
      </c>
      <c r="M39" s="17"/>
      <c r="N39" s="17"/>
      <c r="O39" s="17"/>
      <c r="P39" s="23"/>
      <c r="Q39" s="17"/>
      <c r="R39" s="17"/>
      <c r="S39" s="17"/>
      <c r="T39" s="17"/>
      <c r="U39" s="17"/>
      <c r="V39" s="17"/>
      <c r="W39" s="17"/>
    </row>
    <row r="40" ht="18.75" customHeight="1" spans="1:23">
      <c r="A40" s="55" t="s">
        <v>54</v>
      </c>
      <c r="B40" s="9" t="s">
        <v>194</v>
      </c>
      <c r="C40" s="10" t="s">
        <v>195</v>
      </c>
      <c r="D40" s="9" t="s">
        <v>81</v>
      </c>
      <c r="E40" s="9" t="s">
        <v>82</v>
      </c>
      <c r="F40" s="9" t="s">
        <v>163</v>
      </c>
      <c r="G40" s="56" t="s">
        <v>164</v>
      </c>
      <c r="H40" s="17">
        <v>48048</v>
      </c>
      <c r="I40" s="17">
        <v>48048</v>
      </c>
      <c r="J40" s="17"/>
      <c r="K40" s="17"/>
      <c r="L40" s="17">
        <v>48048</v>
      </c>
      <c r="M40" s="17"/>
      <c r="N40" s="17"/>
      <c r="O40" s="17"/>
      <c r="P40" s="23"/>
      <c r="Q40" s="17"/>
      <c r="R40" s="17"/>
      <c r="S40" s="17"/>
      <c r="T40" s="17"/>
      <c r="U40" s="17"/>
      <c r="V40" s="17"/>
      <c r="W40" s="17"/>
    </row>
    <row r="41" ht="18.75" customHeight="1" spans="1:23">
      <c r="A41" s="55" t="s">
        <v>54</v>
      </c>
      <c r="B41" s="9" t="s">
        <v>194</v>
      </c>
      <c r="C41" s="10" t="s">
        <v>195</v>
      </c>
      <c r="D41" s="9" t="s">
        <v>81</v>
      </c>
      <c r="E41" s="9" t="s">
        <v>82</v>
      </c>
      <c r="F41" s="9" t="s">
        <v>163</v>
      </c>
      <c r="G41" s="56" t="s">
        <v>164</v>
      </c>
      <c r="H41" s="17">
        <v>9600</v>
      </c>
      <c r="I41" s="17">
        <v>9600</v>
      </c>
      <c r="J41" s="17"/>
      <c r="K41" s="17"/>
      <c r="L41" s="17">
        <v>9600</v>
      </c>
      <c r="M41" s="17"/>
      <c r="N41" s="17"/>
      <c r="O41" s="17"/>
      <c r="P41" s="23"/>
      <c r="Q41" s="17"/>
      <c r="R41" s="17"/>
      <c r="S41" s="17"/>
      <c r="T41" s="17"/>
      <c r="U41" s="17"/>
      <c r="V41" s="17"/>
      <c r="W41" s="17"/>
    </row>
    <row r="42" ht="18.75" customHeight="1" spans="1:23">
      <c r="A42" s="55" t="s">
        <v>54</v>
      </c>
      <c r="B42" s="9" t="s">
        <v>196</v>
      </c>
      <c r="C42" s="10" t="s">
        <v>197</v>
      </c>
      <c r="D42" s="9" t="s">
        <v>89</v>
      </c>
      <c r="E42" s="9" t="s">
        <v>90</v>
      </c>
      <c r="F42" s="9" t="s">
        <v>198</v>
      </c>
      <c r="G42" s="56" t="s">
        <v>199</v>
      </c>
      <c r="H42" s="17">
        <v>54000</v>
      </c>
      <c r="I42" s="17">
        <v>54000</v>
      </c>
      <c r="J42" s="17"/>
      <c r="K42" s="17"/>
      <c r="L42" s="17">
        <v>54000</v>
      </c>
      <c r="M42" s="17"/>
      <c r="N42" s="17"/>
      <c r="O42" s="17"/>
      <c r="P42" s="23"/>
      <c r="Q42" s="17"/>
      <c r="R42" s="17"/>
      <c r="S42" s="17"/>
      <c r="T42" s="17"/>
      <c r="U42" s="17"/>
      <c r="V42" s="17"/>
      <c r="W42" s="17"/>
    </row>
    <row r="43" ht="18.75" customHeight="1" spans="1:23">
      <c r="A43" s="55" t="s">
        <v>54</v>
      </c>
      <c r="B43" s="9" t="s">
        <v>200</v>
      </c>
      <c r="C43" s="10" t="s">
        <v>201</v>
      </c>
      <c r="D43" s="9" t="s">
        <v>79</v>
      </c>
      <c r="E43" s="9" t="s">
        <v>80</v>
      </c>
      <c r="F43" s="9" t="s">
        <v>159</v>
      </c>
      <c r="G43" s="56" t="s">
        <v>160</v>
      </c>
      <c r="H43" s="17">
        <v>103769.73</v>
      </c>
      <c r="I43" s="17">
        <v>103769.73</v>
      </c>
      <c r="J43" s="17"/>
      <c r="K43" s="17"/>
      <c r="L43" s="17">
        <v>103769.73</v>
      </c>
      <c r="M43" s="17"/>
      <c r="N43" s="17"/>
      <c r="O43" s="17"/>
      <c r="P43" s="23"/>
      <c r="Q43" s="17"/>
      <c r="R43" s="17"/>
      <c r="S43" s="17"/>
      <c r="T43" s="17"/>
      <c r="U43" s="17"/>
      <c r="V43" s="17"/>
      <c r="W43" s="17"/>
    </row>
    <row r="44" ht="18.75" customHeight="1" spans="1:23">
      <c r="A44" s="55" t="s">
        <v>54</v>
      </c>
      <c r="B44" s="9" t="s">
        <v>200</v>
      </c>
      <c r="C44" s="10" t="s">
        <v>201</v>
      </c>
      <c r="D44" s="9" t="s">
        <v>79</v>
      </c>
      <c r="E44" s="9" t="s">
        <v>80</v>
      </c>
      <c r="F44" s="9" t="s">
        <v>159</v>
      </c>
      <c r="G44" s="56" t="s">
        <v>160</v>
      </c>
      <c r="H44" s="17">
        <v>210684</v>
      </c>
      <c r="I44" s="17">
        <v>210684</v>
      </c>
      <c r="J44" s="17"/>
      <c r="K44" s="17"/>
      <c r="L44" s="17">
        <v>210684</v>
      </c>
      <c r="M44" s="17"/>
      <c r="N44" s="17"/>
      <c r="O44" s="17"/>
      <c r="P44" s="23"/>
      <c r="Q44" s="17"/>
      <c r="R44" s="17"/>
      <c r="S44" s="17"/>
      <c r="T44" s="17"/>
      <c r="U44" s="17"/>
      <c r="V44" s="17"/>
      <c r="W44" s="17"/>
    </row>
    <row r="45" ht="18.75" customHeight="1" spans="1:23">
      <c r="A45" s="55" t="s">
        <v>54</v>
      </c>
      <c r="B45" s="9" t="s">
        <v>202</v>
      </c>
      <c r="C45" s="10" t="s">
        <v>203</v>
      </c>
      <c r="D45" s="9" t="s">
        <v>79</v>
      </c>
      <c r="E45" s="9" t="s">
        <v>80</v>
      </c>
      <c r="F45" s="9" t="s">
        <v>204</v>
      </c>
      <c r="G45" s="56" t="s">
        <v>203</v>
      </c>
      <c r="H45" s="17">
        <v>18000</v>
      </c>
      <c r="I45" s="17">
        <v>18000</v>
      </c>
      <c r="J45" s="17"/>
      <c r="K45" s="17"/>
      <c r="L45" s="17">
        <v>18000</v>
      </c>
      <c r="M45" s="17"/>
      <c r="N45" s="17"/>
      <c r="O45" s="17"/>
      <c r="P45" s="23"/>
      <c r="Q45" s="17"/>
      <c r="R45" s="17"/>
      <c r="S45" s="17"/>
      <c r="T45" s="17"/>
      <c r="U45" s="17"/>
      <c r="V45" s="17"/>
      <c r="W45" s="17"/>
    </row>
    <row r="46" ht="18.75" customHeight="1" spans="1:23">
      <c r="A46" s="55" t="s">
        <v>54</v>
      </c>
      <c r="B46" s="9" t="s">
        <v>202</v>
      </c>
      <c r="C46" s="10" t="s">
        <v>203</v>
      </c>
      <c r="D46" s="9" t="s">
        <v>81</v>
      </c>
      <c r="E46" s="9" t="s">
        <v>82</v>
      </c>
      <c r="F46" s="9" t="s">
        <v>204</v>
      </c>
      <c r="G46" s="56" t="s">
        <v>203</v>
      </c>
      <c r="H46" s="17">
        <v>4000</v>
      </c>
      <c r="I46" s="17">
        <v>4000</v>
      </c>
      <c r="J46" s="17"/>
      <c r="K46" s="17"/>
      <c r="L46" s="17">
        <v>4000</v>
      </c>
      <c r="M46" s="17"/>
      <c r="N46" s="17"/>
      <c r="O46" s="17"/>
      <c r="P46" s="23"/>
      <c r="Q46" s="17"/>
      <c r="R46" s="17"/>
      <c r="S46" s="17"/>
      <c r="T46" s="17"/>
      <c r="U46" s="17"/>
      <c r="V46" s="17"/>
      <c r="W46" s="17"/>
    </row>
    <row r="47" ht="18.75" customHeight="1" spans="1:23">
      <c r="A47" s="55" t="s">
        <v>54</v>
      </c>
      <c r="B47" s="9" t="s">
        <v>205</v>
      </c>
      <c r="C47" s="10" t="s">
        <v>206</v>
      </c>
      <c r="D47" s="9" t="s">
        <v>79</v>
      </c>
      <c r="E47" s="9" t="s">
        <v>80</v>
      </c>
      <c r="F47" s="9" t="s">
        <v>207</v>
      </c>
      <c r="G47" s="56" t="s">
        <v>208</v>
      </c>
      <c r="H47" s="17">
        <v>240000</v>
      </c>
      <c r="I47" s="17">
        <v>240000</v>
      </c>
      <c r="J47" s="17"/>
      <c r="K47" s="17"/>
      <c r="L47" s="17">
        <v>240000</v>
      </c>
      <c r="M47" s="17"/>
      <c r="N47" s="17"/>
      <c r="O47" s="17"/>
      <c r="P47" s="23"/>
      <c r="Q47" s="17"/>
      <c r="R47" s="17"/>
      <c r="S47" s="17"/>
      <c r="T47" s="17"/>
      <c r="U47" s="17"/>
      <c r="V47" s="17"/>
      <c r="W47" s="17"/>
    </row>
    <row r="48" ht="18.75" customHeight="1" spans="1:23">
      <c r="A48" s="55" t="s">
        <v>54</v>
      </c>
      <c r="B48" s="9" t="s">
        <v>209</v>
      </c>
      <c r="C48" s="10" t="s">
        <v>210</v>
      </c>
      <c r="D48" s="9" t="s">
        <v>75</v>
      </c>
      <c r="E48" s="9" t="s">
        <v>76</v>
      </c>
      <c r="F48" s="9" t="s">
        <v>198</v>
      </c>
      <c r="G48" s="56" t="s">
        <v>199</v>
      </c>
      <c r="H48" s="17">
        <v>64000</v>
      </c>
      <c r="I48" s="17">
        <v>64000</v>
      </c>
      <c r="J48" s="17"/>
      <c r="K48" s="17"/>
      <c r="L48" s="17">
        <v>64000</v>
      </c>
      <c r="M48" s="17"/>
      <c r="N48" s="17"/>
      <c r="O48" s="17"/>
      <c r="P48" s="23"/>
      <c r="Q48" s="17"/>
      <c r="R48" s="17"/>
      <c r="S48" s="17"/>
      <c r="T48" s="17"/>
      <c r="U48" s="17"/>
      <c r="V48" s="17"/>
      <c r="W48" s="17"/>
    </row>
    <row r="49" ht="18.75" customHeight="1" spans="1:23">
      <c r="A49" s="12" t="s">
        <v>30</v>
      </c>
      <c r="B49" s="12"/>
      <c r="C49" s="12"/>
      <c r="D49" s="12"/>
      <c r="E49" s="12"/>
      <c r="F49" s="12"/>
      <c r="G49" s="12"/>
      <c r="H49" s="17">
        <v>4782483.62</v>
      </c>
      <c r="I49" s="17">
        <v>4782483.62</v>
      </c>
      <c r="J49" s="17"/>
      <c r="K49" s="17"/>
      <c r="L49" s="17">
        <v>4782483.62</v>
      </c>
      <c r="M49" s="17"/>
      <c r="N49" s="17"/>
      <c r="O49" s="17"/>
      <c r="P49" s="17"/>
      <c r="Q49" s="17"/>
      <c r="R49" s="17"/>
      <c r="S49" s="17"/>
      <c r="T49" s="17"/>
      <c r="U49" s="17"/>
      <c r="V49" s="17"/>
      <c r="W49" s="17"/>
    </row>
  </sheetData>
  <mergeCells count="30">
    <mergeCell ref="A3:W3"/>
    <mergeCell ref="A4:G4"/>
    <mergeCell ref="I5:W5"/>
    <mergeCell ref="I6:M6"/>
    <mergeCell ref="N6:P6"/>
    <mergeCell ref="R6:W6"/>
    <mergeCell ref="A49:G49"/>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4"/>
  <sheetViews>
    <sheetView showZeros="0" topLeftCell="F1" workbookViewId="0">
      <pane ySplit="1" topLeftCell="A2" activePane="bottomLeft" state="frozen"/>
      <selection/>
      <selection pane="bottomLeft" activeCell="I12" sqref="I12"/>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211</v>
      </c>
    </row>
    <row r="3" ht="45" customHeight="1" spans="1:23">
      <c r="A3" s="4" t="s">
        <v>1</v>
      </c>
      <c r="B3" s="4"/>
      <c r="C3" s="4"/>
      <c r="D3" s="4"/>
      <c r="E3" s="4"/>
      <c r="F3" s="4"/>
      <c r="G3" s="4"/>
      <c r="H3" s="4"/>
      <c r="I3" s="4"/>
      <c r="J3" s="4"/>
      <c r="K3" s="4"/>
      <c r="L3" s="4"/>
      <c r="M3" s="4"/>
      <c r="N3" s="51"/>
      <c r="O3" s="51"/>
      <c r="P3" s="51"/>
      <c r="Q3" s="51"/>
      <c r="R3" s="51"/>
      <c r="S3" s="51"/>
      <c r="T3" s="51"/>
      <c r="U3" s="51"/>
      <c r="V3" s="51"/>
      <c r="W3" s="51"/>
    </row>
    <row r="4" ht="18.75" customHeight="1" spans="1:23">
      <c r="A4" s="5" t="str">
        <f>"单位名称："&amp;"中共元江哈尼族彝族傣族自治县委统一战线工作部"</f>
        <v>单位名称：中共元江哈尼族彝族傣族自治县委统一战线工作部</v>
      </c>
      <c r="B4" s="5"/>
      <c r="C4" s="5"/>
      <c r="D4" s="5"/>
      <c r="E4" s="5"/>
      <c r="F4" s="5"/>
      <c r="G4" s="5"/>
      <c r="H4" s="5"/>
      <c r="I4" s="52"/>
      <c r="J4" s="52"/>
      <c r="K4" s="52"/>
      <c r="L4" s="52"/>
      <c r="M4" s="52"/>
      <c r="N4" s="6"/>
      <c r="O4" s="6"/>
      <c r="P4" s="6"/>
      <c r="Q4" s="6"/>
      <c r="R4" s="6"/>
      <c r="S4" s="6"/>
      <c r="T4" s="6"/>
      <c r="U4" s="6"/>
      <c r="V4" s="6"/>
      <c r="W4" s="6" t="s">
        <v>27</v>
      </c>
    </row>
    <row r="5" ht="18.75" customHeight="1" spans="1:23">
      <c r="A5" s="13" t="s">
        <v>212</v>
      </c>
      <c r="B5" s="13" t="s">
        <v>138</v>
      </c>
      <c r="C5" s="13" t="s">
        <v>139</v>
      </c>
      <c r="D5" s="13" t="s">
        <v>213</v>
      </c>
      <c r="E5" s="13" t="s">
        <v>140</v>
      </c>
      <c r="F5" s="13" t="s">
        <v>141</v>
      </c>
      <c r="G5" s="13" t="s">
        <v>214</v>
      </c>
      <c r="H5" s="13" t="s">
        <v>143</v>
      </c>
      <c r="I5" s="29" t="s">
        <v>30</v>
      </c>
      <c r="J5" s="29" t="s">
        <v>215</v>
      </c>
      <c r="K5" s="13"/>
      <c r="L5" s="13"/>
      <c r="M5" s="13"/>
      <c r="N5" s="13" t="s">
        <v>145</v>
      </c>
      <c r="O5" s="13"/>
      <c r="P5" s="13"/>
      <c r="Q5" s="13" t="s">
        <v>36</v>
      </c>
      <c r="R5" s="13" t="s">
        <v>60</v>
      </c>
      <c r="S5" s="13"/>
      <c r="T5" s="13"/>
      <c r="U5" s="13"/>
      <c r="V5" s="13"/>
      <c r="W5" s="13"/>
    </row>
    <row r="6" ht="18.75" customHeight="1" spans="1:23">
      <c r="A6" s="13"/>
      <c r="B6" s="13"/>
      <c r="C6" s="13"/>
      <c r="D6" s="13"/>
      <c r="E6" s="13"/>
      <c r="F6" s="13"/>
      <c r="G6" s="13"/>
      <c r="H6" s="13"/>
      <c r="I6" s="29" t="s">
        <v>146</v>
      </c>
      <c r="J6" s="29" t="s">
        <v>33</v>
      </c>
      <c r="K6" s="13"/>
      <c r="L6" s="13" t="s">
        <v>34</v>
      </c>
      <c r="M6" s="13" t="s">
        <v>35</v>
      </c>
      <c r="N6" s="13" t="s">
        <v>33</v>
      </c>
      <c r="O6" s="13" t="s">
        <v>34</v>
      </c>
      <c r="P6" s="13" t="s">
        <v>35</v>
      </c>
      <c r="Q6" s="13" t="s">
        <v>36</v>
      </c>
      <c r="R6" s="13" t="s">
        <v>32</v>
      </c>
      <c r="S6" s="13" t="s">
        <v>39</v>
      </c>
      <c r="T6" s="13" t="s">
        <v>40</v>
      </c>
      <c r="U6" s="13" t="s">
        <v>41</v>
      </c>
      <c r="V6" s="13" t="s">
        <v>42</v>
      </c>
      <c r="W6" s="13" t="s">
        <v>43</v>
      </c>
    </row>
    <row r="7" ht="18.75" customHeight="1" spans="1:23">
      <c r="A7" s="13"/>
      <c r="B7" s="13"/>
      <c r="C7" s="13"/>
      <c r="D7" s="13"/>
      <c r="E7" s="13"/>
      <c r="F7" s="13"/>
      <c r="G7" s="13"/>
      <c r="H7" s="13"/>
      <c r="I7" s="29"/>
      <c r="J7" s="29" t="s">
        <v>33</v>
      </c>
      <c r="K7" s="13"/>
      <c r="L7" s="13" t="s">
        <v>34</v>
      </c>
      <c r="M7" s="13" t="s">
        <v>35</v>
      </c>
      <c r="N7" s="13" t="s">
        <v>33</v>
      </c>
      <c r="O7" s="13" t="s">
        <v>34</v>
      </c>
      <c r="P7" s="13" t="s">
        <v>35</v>
      </c>
      <c r="Q7" s="13"/>
      <c r="R7" s="13" t="s">
        <v>32</v>
      </c>
      <c r="S7" s="13" t="s">
        <v>39</v>
      </c>
      <c r="T7" s="13" t="s">
        <v>40</v>
      </c>
      <c r="U7" s="13" t="s">
        <v>41</v>
      </c>
      <c r="V7" s="13" t="s">
        <v>42</v>
      </c>
      <c r="W7" s="13" t="s">
        <v>43</v>
      </c>
    </row>
    <row r="8" ht="22.65" customHeight="1" spans="1:23">
      <c r="A8" s="13"/>
      <c r="B8" s="13"/>
      <c r="C8" s="13"/>
      <c r="D8" s="13"/>
      <c r="E8" s="13"/>
      <c r="F8" s="13"/>
      <c r="G8" s="13"/>
      <c r="H8" s="13"/>
      <c r="I8" s="29"/>
      <c r="J8" s="29" t="s">
        <v>32</v>
      </c>
      <c r="K8" s="13" t="s">
        <v>216</v>
      </c>
      <c r="L8" s="13"/>
      <c r="M8" s="13"/>
      <c r="N8" s="13"/>
      <c r="O8" s="13"/>
      <c r="P8" s="13"/>
      <c r="Q8" s="13"/>
      <c r="R8" s="13"/>
      <c r="S8" s="13"/>
      <c r="T8" s="13"/>
      <c r="U8" s="13"/>
      <c r="V8" s="13"/>
      <c r="W8" s="13"/>
    </row>
    <row r="9" ht="18.75" customHeight="1" spans="1:23">
      <c r="A9" s="14" t="s">
        <v>44</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217</v>
      </c>
      <c r="D10" s="9"/>
      <c r="E10" s="9"/>
      <c r="F10" s="9"/>
      <c r="G10" s="9"/>
      <c r="H10" s="9"/>
      <c r="I10" s="11">
        <v>52530</v>
      </c>
      <c r="J10" s="11">
        <v>52530</v>
      </c>
      <c r="K10" s="11">
        <v>52530</v>
      </c>
      <c r="L10" s="11"/>
      <c r="M10" s="11"/>
      <c r="N10" s="11"/>
      <c r="O10" s="11"/>
      <c r="P10" s="11"/>
      <c r="Q10" s="11"/>
      <c r="R10" s="11"/>
      <c r="S10" s="11"/>
      <c r="T10" s="11"/>
      <c r="U10" s="11"/>
      <c r="V10" s="11"/>
      <c r="W10" s="11"/>
    </row>
    <row r="11" ht="18.75" customHeight="1" spans="1:23">
      <c r="A11" s="9" t="s">
        <v>218</v>
      </c>
      <c r="B11" s="9" t="s">
        <v>219</v>
      </c>
      <c r="C11" s="10" t="s">
        <v>217</v>
      </c>
      <c r="D11" s="9" t="s">
        <v>54</v>
      </c>
      <c r="E11" s="9" t="s">
        <v>95</v>
      </c>
      <c r="F11" s="9" t="s">
        <v>96</v>
      </c>
      <c r="G11" s="9" t="s">
        <v>198</v>
      </c>
      <c r="H11" s="9" t="s">
        <v>199</v>
      </c>
      <c r="I11" s="11">
        <v>52530</v>
      </c>
      <c r="J11" s="11">
        <v>52530</v>
      </c>
      <c r="K11" s="11">
        <v>52530</v>
      </c>
      <c r="L11" s="11"/>
      <c r="M11" s="11"/>
      <c r="N11" s="11"/>
      <c r="O11" s="11"/>
      <c r="P11" s="11"/>
      <c r="Q11" s="11"/>
      <c r="R11" s="11"/>
      <c r="S11" s="11"/>
      <c r="T11" s="11"/>
      <c r="U11" s="11"/>
      <c r="V11" s="11"/>
      <c r="W11" s="11"/>
    </row>
    <row r="12" ht="18.75" customHeight="1" spans="1:23">
      <c r="A12" s="23"/>
      <c r="B12" s="23"/>
      <c r="C12" s="10" t="s">
        <v>220</v>
      </c>
      <c r="D12" s="23"/>
      <c r="E12" s="23"/>
      <c r="F12" s="23"/>
      <c r="G12" s="23"/>
      <c r="H12" s="23"/>
      <c r="I12" s="11">
        <v>433200</v>
      </c>
      <c r="J12" s="11">
        <v>433200</v>
      </c>
      <c r="K12" s="11">
        <v>433200</v>
      </c>
      <c r="L12" s="11"/>
      <c r="M12" s="11"/>
      <c r="N12" s="11"/>
      <c r="O12" s="11"/>
      <c r="P12" s="23"/>
      <c r="Q12" s="11"/>
      <c r="R12" s="11"/>
      <c r="S12" s="11"/>
      <c r="T12" s="11"/>
      <c r="U12" s="11"/>
      <c r="V12" s="11"/>
      <c r="W12" s="11"/>
    </row>
    <row r="13" ht="18.75" customHeight="1" spans="1:23">
      <c r="A13" s="9" t="s">
        <v>221</v>
      </c>
      <c r="B13" s="9" t="s">
        <v>222</v>
      </c>
      <c r="C13" s="10" t="s">
        <v>220</v>
      </c>
      <c r="D13" s="9" t="s">
        <v>54</v>
      </c>
      <c r="E13" s="9" t="s">
        <v>75</v>
      </c>
      <c r="F13" s="9" t="s">
        <v>76</v>
      </c>
      <c r="G13" s="9" t="s">
        <v>223</v>
      </c>
      <c r="H13" s="9" t="s">
        <v>224</v>
      </c>
      <c r="I13" s="11">
        <v>433200</v>
      </c>
      <c r="J13" s="11">
        <v>433200</v>
      </c>
      <c r="K13" s="11">
        <v>433200</v>
      </c>
      <c r="L13" s="11"/>
      <c r="M13" s="11"/>
      <c r="N13" s="11"/>
      <c r="O13" s="11"/>
      <c r="P13" s="23"/>
      <c r="Q13" s="11"/>
      <c r="R13" s="11"/>
      <c r="S13" s="11"/>
      <c r="T13" s="11"/>
      <c r="U13" s="11"/>
      <c r="V13" s="11"/>
      <c r="W13" s="11"/>
    </row>
    <row r="14" ht="18.75" customHeight="1" spans="1:23">
      <c r="A14" s="23"/>
      <c r="B14" s="23"/>
      <c r="C14" s="10" t="s">
        <v>225</v>
      </c>
      <c r="D14" s="23"/>
      <c r="E14" s="23"/>
      <c r="F14" s="23"/>
      <c r="G14" s="23"/>
      <c r="H14" s="23"/>
      <c r="I14" s="11">
        <v>450000</v>
      </c>
      <c r="J14" s="11">
        <v>450000</v>
      </c>
      <c r="K14" s="11">
        <v>450000</v>
      </c>
      <c r="L14" s="11"/>
      <c r="M14" s="11"/>
      <c r="N14" s="11"/>
      <c r="O14" s="11"/>
      <c r="P14" s="23"/>
      <c r="Q14" s="11"/>
      <c r="R14" s="11"/>
      <c r="S14" s="11"/>
      <c r="T14" s="11"/>
      <c r="U14" s="11"/>
      <c r="V14" s="11"/>
      <c r="W14" s="11"/>
    </row>
    <row r="15" ht="18.75" customHeight="1" spans="1:23">
      <c r="A15" s="9" t="s">
        <v>226</v>
      </c>
      <c r="B15" s="9" t="s">
        <v>227</v>
      </c>
      <c r="C15" s="10" t="s">
        <v>225</v>
      </c>
      <c r="D15" s="9" t="s">
        <v>54</v>
      </c>
      <c r="E15" s="9" t="s">
        <v>73</v>
      </c>
      <c r="F15" s="9" t="s">
        <v>74</v>
      </c>
      <c r="G15" s="9" t="s">
        <v>223</v>
      </c>
      <c r="H15" s="9" t="s">
        <v>224</v>
      </c>
      <c r="I15" s="11">
        <v>450000</v>
      </c>
      <c r="J15" s="11">
        <v>450000</v>
      </c>
      <c r="K15" s="11">
        <v>450000</v>
      </c>
      <c r="L15" s="11"/>
      <c r="M15" s="11"/>
      <c r="N15" s="11"/>
      <c r="O15" s="11"/>
      <c r="P15" s="23"/>
      <c r="Q15" s="11"/>
      <c r="R15" s="11"/>
      <c r="S15" s="11"/>
      <c r="T15" s="11"/>
      <c r="U15" s="11"/>
      <c r="V15" s="11"/>
      <c r="W15" s="11"/>
    </row>
    <row r="16" ht="18.75" customHeight="1" spans="1:23">
      <c r="A16" s="23"/>
      <c r="B16" s="23"/>
      <c r="C16" s="10" t="s">
        <v>228</v>
      </c>
      <c r="D16" s="23"/>
      <c r="E16" s="23"/>
      <c r="F16" s="23"/>
      <c r="G16" s="23"/>
      <c r="H16" s="23"/>
      <c r="I16" s="11">
        <v>1754060</v>
      </c>
      <c r="J16" s="11">
        <v>1754060</v>
      </c>
      <c r="K16" s="11">
        <v>1754060</v>
      </c>
      <c r="L16" s="11"/>
      <c r="M16" s="11"/>
      <c r="N16" s="11"/>
      <c r="O16" s="11"/>
      <c r="P16" s="23"/>
      <c r="Q16" s="11"/>
      <c r="R16" s="11"/>
      <c r="S16" s="11"/>
      <c r="T16" s="11"/>
      <c r="U16" s="11"/>
      <c r="V16" s="11"/>
      <c r="W16" s="11"/>
    </row>
    <row r="17" ht="18.75" customHeight="1" spans="1:23">
      <c r="A17" s="9" t="s">
        <v>221</v>
      </c>
      <c r="B17" s="9" t="s">
        <v>229</v>
      </c>
      <c r="C17" s="10" t="s">
        <v>228</v>
      </c>
      <c r="D17" s="9" t="s">
        <v>54</v>
      </c>
      <c r="E17" s="9" t="s">
        <v>73</v>
      </c>
      <c r="F17" s="9" t="s">
        <v>74</v>
      </c>
      <c r="G17" s="9" t="s">
        <v>223</v>
      </c>
      <c r="H17" s="9" t="s">
        <v>224</v>
      </c>
      <c r="I17" s="11">
        <v>1754060</v>
      </c>
      <c r="J17" s="11">
        <v>1754060</v>
      </c>
      <c r="K17" s="11">
        <v>1754060</v>
      </c>
      <c r="L17" s="11"/>
      <c r="M17" s="11"/>
      <c r="N17" s="11"/>
      <c r="O17" s="11"/>
      <c r="P17" s="23"/>
      <c r="Q17" s="11"/>
      <c r="R17" s="11"/>
      <c r="S17" s="11"/>
      <c r="T17" s="11"/>
      <c r="U17" s="11"/>
      <c r="V17" s="11"/>
      <c r="W17" s="11"/>
    </row>
    <row r="18" ht="18.75" customHeight="1" spans="1:23">
      <c r="A18" s="23"/>
      <c r="B18" s="23"/>
      <c r="C18" s="10" t="s">
        <v>230</v>
      </c>
      <c r="D18" s="23"/>
      <c r="E18" s="23"/>
      <c r="F18" s="23"/>
      <c r="G18" s="23"/>
      <c r="H18" s="23"/>
      <c r="I18" s="11">
        <v>70000</v>
      </c>
      <c r="J18" s="11">
        <v>70000</v>
      </c>
      <c r="K18" s="11">
        <v>70000</v>
      </c>
      <c r="L18" s="11"/>
      <c r="M18" s="11"/>
      <c r="N18" s="11"/>
      <c r="O18" s="11"/>
      <c r="P18" s="23"/>
      <c r="Q18" s="11"/>
      <c r="R18" s="11"/>
      <c r="S18" s="11"/>
      <c r="T18" s="11"/>
      <c r="U18" s="11"/>
      <c r="V18" s="11"/>
      <c r="W18" s="11"/>
    </row>
    <row r="19" ht="18.75" customHeight="1" spans="1:23">
      <c r="A19" s="9" t="s">
        <v>221</v>
      </c>
      <c r="B19" s="9" t="s">
        <v>231</v>
      </c>
      <c r="C19" s="10" t="s">
        <v>230</v>
      </c>
      <c r="D19" s="9" t="s">
        <v>54</v>
      </c>
      <c r="E19" s="9" t="s">
        <v>83</v>
      </c>
      <c r="F19" s="9" t="s">
        <v>84</v>
      </c>
      <c r="G19" s="9" t="s">
        <v>188</v>
      </c>
      <c r="H19" s="9" t="s">
        <v>189</v>
      </c>
      <c r="I19" s="11">
        <v>70000</v>
      </c>
      <c r="J19" s="11">
        <v>70000</v>
      </c>
      <c r="K19" s="11">
        <v>70000</v>
      </c>
      <c r="L19" s="11"/>
      <c r="M19" s="11"/>
      <c r="N19" s="11"/>
      <c r="O19" s="11"/>
      <c r="P19" s="23"/>
      <c r="Q19" s="11"/>
      <c r="R19" s="11"/>
      <c r="S19" s="11"/>
      <c r="T19" s="11"/>
      <c r="U19" s="11"/>
      <c r="V19" s="11"/>
      <c r="W19" s="11"/>
    </row>
    <row r="20" ht="18.75" customHeight="1" spans="1:23">
      <c r="A20" s="23"/>
      <c r="B20" s="23"/>
      <c r="C20" s="10" t="s">
        <v>232</v>
      </c>
      <c r="D20" s="23"/>
      <c r="E20" s="23"/>
      <c r="F20" s="23"/>
      <c r="G20" s="23"/>
      <c r="H20" s="23"/>
      <c r="I20" s="11">
        <v>150000</v>
      </c>
      <c r="J20" s="11">
        <v>150000</v>
      </c>
      <c r="K20" s="11">
        <v>150000</v>
      </c>
      <c r="L20" s="11"/>
      <c r="M20" s="11"/>
      <c r="N20" s="11"/>
      <c r="O20" s="11"/>
      <c r="P20" s="23"/>
      <c r="Q20" s="11"/>
      <c r="R20" s="11"/>
      <c r="S20" s="11"/>
      <c r="T20" s="11"/>
      <c r="U20" s="11"/>
      <c r="V20" s="11"/>
      <c r="W20" s="11"/>
    </row>
    <row r="21" ht="18.75" customHeight="1" spans="1:23">
      <c r="A21" s="9" t="s">
        <v>226</v>
      </c>
      <c r="B21" s="9" t="s">
        <v>233</v>
      </c>
      <c r="C21" s="10" t="s">
        <v>232</v>
      </c>
      <c r="D21" s="9" t="s">
        <v>54</v>
      </c>
      <c r="E21" s="9" t="s">
        <v>83</v>
      </c>
      <c r="F21" s="9" t="s">
        <v>84</v>
      </c>
      <c r="G21" s="9" t="s">
        <v>223</v>
      </c>
      <c r="H21" s="9" t="s">
        <v>224</v>
      </c>
      <c r="I21" s="11">
        <v>150000</v>
      </c>
      <c r="J21" s="11">
        <v>150000</v>
      </c>
      <c r="K21" s="11">
        <v>150000</v>
      </c>
      <c r="L21" s="11"/>
      <c r="M21" s="11"/>
      <c r="N21" s="11"/>
      <c r="O21" s="11"/>
      <c r="P21" s="23"/>
      <c r="Q21" s="11"/>
      <c r="R21" s="11"/>
      <c r="S21" s="11"/>
      <c r="T21" s="11"/>
      <c r="U21" s="11"/>
      <c r="V21" s="11"/>
      <c r="W21" s="11"/>
    </row>
    <row r="22" ht="18.75" customHeight="1" spans="1:23">
      <c r="A22" s="23"/>
      <c r="B22" s="23"/>
      <c r="C22" s="10" t="s">
        <v>234</v>
      </c>
      <c r="D22" s="23"/>
      <c r="E22" s="23"/>
      <c r="F22" s="23"/>
      <c r="G22" s="23"/>
      <c r="H22" s="23"/>
      <c r="I22" s="11">
        <v>120000</v>
      </c>
      <c r="J22" s="11">
        <v>120000</v>
      </c>
      <c r="K22" s="11">
        <v>120000</v>
      </c>
      <c r="L22" s="11"/>
      <c r="M22" s="11"/>
      <c r="N22" s="11"/>
      <c r="O22" s="11"/>
      <c r="P22" s="23"/>
      <c r="Q22" s="11"/>
      <c r="R22" s="11"/>
      <c r="S22" s="11"/>
      <c r="T22" s="11"/>
      <c r="U22" s="11"/>
      <c r="V22" s="11"/>
      <c r="W22" s="11"/>
    </row>
    <row r="23" ht="18.75" customHeight="1" spans="1:23">
      <c r="A23" s="9" t="s">
        <v>226</v>
      </c>
      <c r="B23" s="9" t="s">
        <v>235</v>
      </c>
      <c r="C23" s="10" t="s">
        <v>234</v>
      </c>
      <c r="D23" s="9" t="s">
        <v>54</v>
      </c>
      <c r="E23" s="9" t="s">
        <v>73</v>
      </c>
      <c r="F23" s="9" t="s">
        <v>74</v>
      </c>
      <c r="G23" s="9" t="s">
        <v>223</v>
      </c>
      <c r="H23" s="9" t="s">
        <v>224</v>
      </c>
      <c r="I23" s="11">
        <v>120000</v>
      </c>
      <c r="J23" s="11">
        <v>120000</v>
      </c>
      <c r="K23" s="11">
        <v>120000</v>
      </c>
      <c r="L23" s="11"/>
      <c r="M23" s="11"/>
      <c r="N23" s="11"/>
      <c r="O23" s="11"/>
      <c r="P23" s="23"/>
      <c r="Q23" s="11"/>
      <c r="R23" s="11"/>
      <c r="S23" s="11"/>
      <c r="T23" s="11"/>
      <c r="U23" s="11"/>
      <c r="V23" s="11"/>
      <c r="W23" s="11"/>
    </row>
    <row r="24" ht="18.75" customHeight="1" spans="1:23">
      <c r="A24" s="12" t="s">
        <v>30</v>
      </c>
      <c r="B24" s="12"/>
      <c r="C24" s="12"/>
      <c r="D24" s="12"/>
      <c r="E24" s="12"/>
      <c r="F24" s="12"/>
      <c r="G24" s="12"/>
      <c r="H24" s="12"/>
      <c r="I24" s="11">
        <v>3029790</v>
      </c>
      <c r="J24" s="11">
        <v>3029790</v>
      </c>
      <c r="K24" s="11">
        <v>3029790</v>
      </c>
      <c r="L24" s="11"/>
      <c r="M24" s="11"/>
      <c r="N24" s="11"/>
      <c r="O24" s="11"/>
      <c r="P24" s="11"/>
      <c r="Q24" s="11"/>
      <c r="R24" s="11"/>
      <c r="S24" s="11"/>
      <c r="T24" s="11"/>
      <c r="U24" s="11"/>
      <c r="V24" s="11"/>
      <c r="W24" s="11"/>
    </row>
  </sheetData>
  <mergeCells count="28">
    <mergeCell ref="A3:W3"/>
    <mergeCell ref="A4:H4"/>
    <mergeCell ref="J5:M5"/>
    <mergeCell ref="N5:P5"/>
    <mergeCell ref="R5:W5"/>
    <mergeCell ref="A24:H2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52"/>
  <sheetViews>
    <sheetView showZeros="0" workbookViewId="0">
      <pane ySplit="1" topLeftCell="A24" activePane="bottomLeft" state="frozen"/>
      <selection/>
      <selection pane="bottomLeft" activeCell="B8" sqref="B8"/>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0"/>
      <c r="B1" s="30"/>
      <c r="C1" s="30"/>
      <c r="D1" s="30"/>
      <c r="E1" s="30"/>
      <c r="F1" s="30"/>
      <c r="G1" s="30"/>
      <c r="H1" s="30"/>
      <c r="I1" s="30"/>
      <c r="J1" s="30"/>
    </row>
    <row r="2" customHeight="1" spans="1:10">
      <c r="A2" s="20" t="s">
        <v>236</v>
      </c>
      <c r="B2" s="20"/>
      <c r="C2" s="20"/>
      <c r="D2" s="20"/>
      <c r="E2" s="20"/>
      <c r="F2" s="20"/>
      <c r="G2" s="20"/>
      <c r="H2" s="20"/>
      <c r="I2" s="20"/>
      <c r="J2" s="20"/>
    </row>
    <row r="3" ht="45" customHeight="1" spans="1:10">
      <c r="A3" s="31" t="s">
        <v>1</v>
      </c>
      <c r="B3" s="31"/>
      <c r="C3" s="31"/>
      <c r="D3" s="31"/>
      <c r="E3" s="31"/>
      <c r="F3" s="31"/>
      <c r="G3" s="31"/>
      <c r="H3" s="31"/>
      <c r="I3" s="31"/>
      <c r="J3" s="31"/>
    </row>
    <row r="4" ht="20.25" customHeight="1" spans="1:10">
      <c r="A4" s="19" t="str">
        <f>"单位名称："&amp;"中共元江哈尼族彝族傣族自治县委统一战线工作部"</f>
        <v>单位名称：中共元江哈尼族彝族傣族自治县委统一战线工作部</v>
      </c>
      <c r="B4" s="19"/>
      <c r="C4" s="19"/>
      <c r="D4" s="19"/>
      <c r="E4" s="19"/>
      <c r="F4" s="19"/>
      <c r="G4" s="19"/>
      <c r="H4" s="19"/>
      <c r="I4" s="19"/>
      <c r="J4" s="19"/>
    </row>
    <row r="5" ht="20.25" customHeight="1" spans="1:10">
      <c r="A5" s="32" t="s">
        <v>237</v>
      </c>
      <c r="B5" s="32" t="s">
        <v>238</v>
      </c>
      <c r="C5" s="32" t="s">
        <v>239</v>
      </c>
      <c r="D5" s="32" t="s">
        <v>240</v>
      </c>
      <c r="E5" s="32" t="s">
        <v>241</v>
      </c>
      <c r="F5" s="32" t="s">
        <v>242</v>
      </c>
      <c r="G5" s="32" t="s">
        <v>243</v>
      </c>
      <c r="H5" s="32" t="s">
        <v>244</v>
      </c>
      <c r="I5" s="32" t="s">
        <v>245</v>
      </c>
      <c r="J5" s="32" t="s">
        <v>246</v>
      </c>
    </row>
    <row r="6" ht="46.5" customHeight="1" spans="1:10">
      <c r="A6" s="32"/>
      <c r="B6" s="32"/>
      <c r="C6" s="32"/>
      <c r="D6" s="32"/>
      <c r="E6" s="32"/>
      <c r="F6" s="32"/>
      <c r="G6" s="32"/>
      <c r="H6" s="32"/>
      <c r="I6" s="32"/>
      <c r="J6" s="32"/>
    </row>
    <row r="7" ht="20.25" customHeight="1" spans="1:10">
      <c r="A7" s="33">
        <v>1</v>
      </c>
      <c r="B7" s="33">
        <v>2</v>
      </c>
      <c r="C7" s="33">
        <v>3</v>
      </c>
      <c r="D7" s="33">
        <v>4</v>
      </c>
      <c r="E7" s="33">
        <v>5</v>
      </c>
      <c r="F7" s="33">
        <v>6</v>
      </c>
      <c r="G7" s="33">
        <v>7</v>
      </c>
      <c r="H7" s="33">
        <v>8</v>
      </c>
      <c r="I7" s="33">
        <v>9</v>
      </c>
      <c r="J7" s="33">
        <v>10</v>
      </c>
    </row>
    <row r="8" ht="20.25" customHeight="1" spans="1:10">
      <c r="A8" t="s">
        <v>54</v>
      </c>
      <c r="B8" s="23"/>
      <c r="C8" s="23"/>
      <c r="E8" s="38"/>
      <c r="F8" s="38"/>
      <c r="G8" s="38"/>
      <c r="H8" s="38"/>
      <c r="I8" s="38"/>
      <c r="J8" s="38"/>
    </row>
    <row r="9" ht="20.25" customHeight="1" spans="1:10">
      <c r="A9" s="48" t="s">
        <v>217</v>
      </c>
      <c r="B9" s="23" t="s">
        <v>247</v>
      </c>
      <c r="C9" s="24"/>
      <c r="D9" s="24"/>
      <c r="E9" s="38"/>
      <c r="F9" s="38"/>
      <c r="G9" s="38"/>
      <c r="H9" s="38"/>
      <c r="I9" s="38"/>
      <c r="J9" s="38"/>
    </row>
    <row r="10" ht="20.25" customHeight="1" spans="1:10">
      <c r="A10" s="23"/>
      <c r="B10" s="23"/>
      <c r="C10" s="23" t="s">
        <v>248</v>
      </c>
      <c r="D10" s="49" t="s">
        <v>249</v>
      </c>
      <c r="E10" s="50" t="s">
        <v>250</v>
      </c>
      <c r="F10" s="39" t="s">
        <v>251</v>
      </c>
      <c r="G10" s="24" t="s">
        <v>47</v>
      </c>
      <c r="H10" s="39" t="s">
        <v>252</v>
      </c>
      <c r="I10" s="39" t="s">
        <v>253</v>
      </c>
      <c r="J10" s="50" t="s">
        <v>254</v>
      </c>
    </row>
    <row r="11" ht="20.25" customHeight="1" spans="1:10">
      <c r="A11" s="23"/>
      <c r="B11" s="23"/>
      <c r="C11" s="23" t="s">
        <v>248</v>
      </c>
      <c r="D11" s="49" t="s">
        <v>255</v>
      </c>
      <c r="E11" s="50" t="s">
        <v>256</v>
      </c>
      <c r="F11" s="39" t="s">
        <v>257</v>
      </c>
      <c r="G11" s="24" t="s">
        <v>258</v>
      </c>
      <c r="H11" s="39" t="s">
        <v>259</v>
      </c>
      <c r="I11" s="39" t="s">
        <v>253</v>
      </c>
      <c r="J11" s="50" t="s">
        <v>260</v>
      </c>
    </row>
    <row r="12" ht="20.25" customHeight="1" spans="1:10">
      <c r="A12" s="23"/>
      <c r="B12" s="23"/>
      <c r="C12" s="23" t="s">
        <v>248</v>
      </c>
      <c r="D12" s="49" t="s">
        <v>261</v>
      </c>
      <c r="E12" s="50" t="s">
        <v>262</v>
      </c>
      <c r="F12" s="39" t="s">
        <v>251</v>
      </c>
      <c r="G12" s="24" t="s">
        <v>258</v>
      </c>
      <c r="H12" s="39" t="s">
        <v>259</v>
      </c>
      <c r="I12" s="39" t="s">
        <v>253</v>
      </c>
      <c r="J12" s="50" t="s">
        <v>263</v>
      </c>
    </row>
    <row r="13" ht="20.25" customHeight="1" spans="1:10">
      <c r="A13" s="23"/>
      <c r="B13" s="23"/>
      <c r="C13" s="23" t="s">
        <v>264</v>
      </c>
      <c r="D13" s="49" t="s">
        <v>265</v>
      </c>
      <c r="E13" s="50" t="s">
        <v>266</v>
      </c>
      <c r="F13" s="39" t="s">
        <v>251</v>
      </c>
      <c r="G13" s="24" t="s">
        <v>267</v>
      </c>
      <c r="H13" s="39" t="s">
        <v>268</v>
      </c>
      <c r="I13" s="39" t="s">
        <v>269</v>
      </c>
      <c r="J13" s="50" t="s">
        <v>270</v>
      </c>
    </row>
    <row r="14" ht="20.25" customHeight="1" spans="1:10">
      <c r="A14" s="23"/>
      <c r="B14" s="23"/>
      <c r="C14" s="23" t="s">
        <v>271</v>
      </c>
      <c r="D14" s="49" t="s">
        <v>272</v>
      </c>
      <c r="E14" s="50" t="s">
        <v>273</v>
      </c>
      <c r="F14" s="39" t="s">
        <v>257</v>
      </c>
      <c r="G14" s="24" t="s">
        <v>274</v>
      </c>
      <c r="H14" s="39" t="s">
        <v>259</v>
      </c>
      <c r="I14" s="39" t="s">
        <v>253</v>
      </c>
      <c r="J14" s="50" t="s">
        <v>275</v>
      </c>
    </row>
    <row r="15" ht="20.25" customHeight="1" spans="1:10">
      <c r="A15" s="48" t="s">
        <v>230</v>
      </c>
      <c r="B15" s="23" t="s">
        <v>276</v>
      </c>
      <c r="C15" s="23"/>
      <c r="D15" s="23"/>
      <c r="E15" s="23"/>
      <c r="F15" s="23"/>
      <c r="G15" s="23"/>
      <c r="H15" s="23"/>
      <c r="I15" s="23"/>
      <c r="J15" s="23"/>
    </row>
    <row r="16" ht="20.25" customHeight="1" spans="1:10">
      <c r="A16" s="23"/>
      <c r="B16" s="23"/>
      <c r="C16" s="23" t="s">
        <v>248</v>
      </c>
      <c r="D16" s="49" t="s">
        <v>249</v>
      </c>
      <c r="E16" s="50" t="s">
        <v>277</v>
      </c>
      <c r="F16" s="39" t="s">
        <v>257</v>
      </c>
      <c r="G16" s="24" t="s">
        <v>278</v>
      </c>
      <c r="H16" s="39" t="s">
        <v>279</v>
      </c>
      <c r="I16" s="39" t="s">
        <v>253</v>
      </c>
      <c r="J16" s="50" t="s">
        <v>280</v>
      </c>
    </row>
    <row r="17" ht="20.25" customHeight="1" spans="1:10">
      <c r="A17" s="23"/>
      <c r="B17" s="23"/>
      <c r="C17" s="23" t="s">
        <v>248</v>
      </c>
      <c r="D17" s="49" t="s">
        <v>249</v>
      </c>
      <c r="E17" s="50" t="s">
        <v>281</v>
      </c>
      <c r="F17" s="39" t="s">
        <v>251</v>
      </c>
      <c r="G17" s="24" t="s">
        <v>282</v>
      </c>
      <c r="H17" s="39" t="s">
        <v>283</v>
      </c>
      <c r="I17" s="39" t="s">
        <v>253</v>
      </c>
      <c r="J17" s="50" t="s">
        <v>284</v>
      </c>
    </row>
    <row r="18" ht="20.25" customHeight="1" spans="1:10">
      <c r="A18" s="23"/>
      <c r="B18" s="23"/>
      <c r="C18" s="23" t="s">
        <v>248</v>
      </c>
      <c r="D18" s="49" t="s">
        <v>249</v>
      </c>
      <c r="E18" s="50" t="s">
        <v>285</v>
      </c>
      <c r="F18" s="39" t="s">
        <v>257</v>
      </c>
      <c r="G18" s="24" t="s">
        <v>286</v>
      </c>
      <c r="H18" s="39" t="s">
        <v>287</v>
      </c>
      <c r="I18" s="39" t="s">
        <v>253</v>
      </c>
      <c r="J18" s="50" t="s">
        <v>288</v>
      </c>
    </row>
    <row r="19" ht="20.25" customHeight="1" spans="1:10">
      <c r="A19" s="23"/>
      <c r="B19" s="23"/>
      <c r="C19" s="23" t="s">
        <v>264</v>
      </c>
      <c r="D19" s="49" t="s">
        <v>265</v>
      </c>
      <c r="E19" s="50" t="s">
        <v>289</v>
      </c>
      <c r="F19" s="39" t="s">
        <v>251</v>
      </c>
      <c r="G19" s="24" t="s">
        <v>290</v>
      </c>
      <c r="H19" s="39" t="s">
        <v>268</v>
      </c>
      <c r="I19" s="39" t="s">
        <v>253</v>
      </c>
      <c r="J19" s="50" t="s">
        <v>291</v>
      </c>
    </row>
    <row r="20" ht="20.25" customHeight="1" spans="1:10">
      <c r="A20" s="23"/>
      <c r="B20" s="23"/>
      <c r="C20" s="23" t="s">
        <v>271</v>
      </c>
      <c r="D20" s="49" t="s">
        <v>272</v>
      </c>
      <c r="E20" s="50" t="s">
        <v>292</v>
      </c>
      <c r="F20" s="39" t="s">
        <v>257</v>
      </c>
      <c r="G20" s="24" t="s">
        <v>274</v>
      </c>
      <c r="H20" s="39" t="s">
        <v>259</v>
      </c>
      <c r="I20" s="39" t="s">
        <v>253</v>
      </c>
      <c r="J20" s="50" t="s">
        <v>293</v>
      </c>
    </row>
    <row r="21" ht="20.25" customHeight="1" spans="1:10">
      <c r="A21" s="48" t="s">
        <v>232</v>
      </c>
      <c r="B21" s="23" t="s">
        <v>294</v>
      </c>
      <c r="C21" s="23"/>
      <c r="D21" s="23"/>
      <c r="E21" s="23"/>
      <c r="F21" s="23"/>
      <c r="G21" s="23"/>
      <c r="H21" s="23"/>
      <c r="I21" s="23"/>
      <c r="J21" s="23"/>
    </row>
    <row r="22" ht="20.25" customHeight="1" spans="1:10">
      <c r="A22" s="23"/>
      <c r="B22" s="23"/>
      <c r="C22" s="23" t="s">
        <v>248</v>
      </c>
      <c r="D22" s="49" t="s">
        <v>249</v>
      </c>
      <c r="E22" s="50" t="s">
        <v>295</v>
      </c>
      <c r="F22" s="39" t="s">
        <v>257</v>
      </c>
      <c r="G22" s="24" t="s">
        <v>286</v>
      </c>
      <c r="H22" s="39" t="s">
        <v>287</v>
      </c>
      <c r="I22" s="39" t="s">
        <v>253</v>
      </c>
      <c r="J22" s="50" t="s">
        <v>296</v>
      </c>
    </row>
    <row r="23" ht="20.25" customHeight="1" spans="1:10">
      <c r="A23" s="23"/>
      <c r="B23" s="23"/>
      <c r="C23" s="23" t="s">
        <v>248</v>
      </c>
      <c r="D23" s="49" t="s">
        <v>255</v>
      </c>
      <c r="E23" s="50" t="s">
        <v>297</v>
      </c>
      <c r="F23" s="39" t="s">
        <v>257</v>
      </c>
      <c r="G23" s="24" t="s">
        <v>274</v>
      </c>
      <c r="H23" s="39" t="s">
        <v>259</v>
      </c>
      <c r="I23" s="39" t="s">
        <v>253</v>
      </c>
      <c r="J23" s="50" t="s">
        <v>298</v>
      </c>
    </row>
    <row r="24" ht="20.25" customHeight="1" spans="1:10">
      <c r="A24" s="23"/>
      <c r="B24" s="23"/>
      <c r="C24" s="23" t="s">
        <v>248</v>
      </c>
      <c r="D24" s="49" t="s">
        <v>261</v>
      </c>
      <c r="E24" s="50" t="s">
        <v>299</v>
      </c>
      <c r="F24" s="39" t="s">
        <v>300</v>
      </c>
      <c r="G24" s="24" t="s">
        <v>282</v>
      </c>
      <c r="H24" s="39" t="s">
        <v>268</v>
      </c>
      <c r="I24" s="39" t="s">
        <v>253</v>
      </c>
      <c r="J24" s="50" t="s">
        <v>301</v>
      </c>
    </row>
    <row r="25" ht="20.25" customHeight="1" spans="1:10">
      <c r="A25" s="23"/>
      <c r="B25" s="23"/>
      <c r="C25" s="23" t="s">
        <v>264</v>
      </c>
      <c r="D25" s="49" t="s">
        <v>265</v>
      </c>
      <c r="E25" s="50" t="s">
        <v>289</v>
      </c>
      <c r="F25" s="39" t="s">
        <v>257</v>
      </c>
      <c r="G25" s="24" t="s">
        <v>290</v>
      </c>
      <c r="H25" s="39" t="s">
        <v>268</v>
      </c>
      <c r="I25" s="39" t="s">
        <v>253</v>
      </c>
      <c r="J25" s="50" t="s">
        <v>302</v>
      </c>
    </row>
    <row r="26" ht="20.25" customHeight="1" spans="1:10">
      <c r="A26" s="23"/>
      <c r="B26" s="23"/>
      <c r="C26" s="23" t="s">
        <v>271</v>
      </c>
      <c r="D26" s="49" t="s">
        <v>272</v>
      </c>
      <c r="E26" s="50" t="s">
        <v>303</v>
      </c>
      <c r="F26" s="39" t="s">
        <v>257</v>
      </c>
      <c r="G26" s="24" t="s">
        <v>274</v>
      </c>
      <c r="H26" s="39" t="s">
        <v>259</v>
      </c>
      <c r="I26" s="39" t="s">
        <v>253</v>
      </c>
      <c r="J26" s="50" t="s">
        <v>304</v>
      </c>
    </row>
    <row r="27" ht="20.25" customHeight="1" spans="1:10">
      <c r="A27" s="48" t="s">
        <v>225</v>
      </c>
      <c r="B27" s="23" t="s">
        <v>305</v>
      </c>
      <c r="C27" s="23"/>
      <c r="D27" s="23"/>
      <c r="E27" s="23"/>
      <c r="F27" s="23"/>
      <c r="G27" s="23"/>
      <c r="H27" s="23"/>
      <c r="I27" s="23"/>
      <c r="J27" s="23"/>
    </row>
    <row r="28" ht="20.25" customHeight="1" spans="1:10">
      <c r="A28" s="23"/>
      <c r="B28" s="23"/>
      <c r="C28" s="23" t="s">
        <v>248</v>
      </c>
      <c r="D28" s="49" t="s">
        <v>249</v>
      </c>
      <c r="E28" s="50" t="s">
        <v>306</v>
      </c>
      <c r="F28" s="39" t="s">
        <v>257</v>
      </c>
      <c r="G28" s="24" t="s">
        <v>278</v>
      </c>
      <c r="H28" s="39" t="s">
        <v>259</v>
      </c>
      <c r="I28" s="39" t="s">
        <v>253</v>
      </c>
      <c r="J28" s="50" t="s">
        <v>307</v>
      </c>
    </row>
    <row r="29" ht="20.25" customHeight="1" spans="1:10">
      <c r="A29" s="23"/>
      <c r="B29" s="23"/>
      <c r="C29" s="23" t="s">
        <v>248</v>
      </c>
      <c r="D29" s="49" t="s">
        <v>249</v>
      </c>
      <c r="E29" s="50" t="s">
        <v>308</v>
      </c>
      <c r="F29" s="39" t="s">
        <v>257</v>
      </c>
      <c r="G29" s="24" t="s">
        <v>309</v>
      </c>
      <c r="H29" s="39" t="s">
        <v>259</v>
      </c>
      <c r="I29" s="39" t="s">
        <v>253</v>
      </c>
      <c r="J29" s="50" t="s">
        <v>310</v>
      </c>
    </row>
    <row r="30" ht="20.25" customHeight="1" spans="1:10">
      <c r="A30" s="23"/>
      <c r="B30" s="23"/>
      <c r="C30" s="23" t="s">
        <v>248</v>
      </c>
      <c r="D30" s="49" t="s">
        <v>255</v>
      </c>
      <c r="E30" s="50" t="s">
        <v>311</v>
      </c>
      <c r="F30" s="39" t="s">
        <v>257</v>
      </c>
      <c r="G30" s="24" t="s">
        <v>274</v>
      </c>
      <c r="H30" s="39" t="s">
        <v>259</v>
      </c>
      <c r="I30" s="39" t="s">
        <v>253</v>
      </c>
      <c r="J30" s="50" t="s">
        <v>312</v>
      </c>
    </row>
    <row r="31" ht="20.25" customHeight="1" spans="1:10">
      <c r="A31" s="23"/>
      <c r="B31" s="23"/>
      <c r="C31" s="23" t="s">
        <v>248</v>
      </c>
      <c r="D31" s="49" t="s">
        <v>255</v>
      </c>
      <c r="E31" s="50" t="s">
        <v>313</v>
      </c>
      <c r="F31" s="39" t="s">
        <v>257</v>
      </c>
      <c r="G31" s="24" t="s">
        <v>274</v>
      </c>
      <c r="H31" s="39" t="s">
        <v>259</v>
      </c>
      <c r="I31" s="39" t="s">
        <v>253</v>
      </c>
      <c r="J31" s="50" t="s">
        <v>314</v>
      </c>
    </row>
    <row r="32" ht="20.25" customHeight="1" spans="1:10">
      <c r="A32" s="23"/>
      <c r="B32" s="23"/>
      <c r="C32" s="23" t="s">
        <v>264</v>
      </c>
      <c r="D32" s="49" t="s">
        <v>265</v>
      </c>
      <c r="E32" s="50" t="s">
        <v>315</v>
      </c>
      <c r="F32" s="39" t="s">
        <v>257</v>
      </c>
      <c r="G32" s="24" t="s">
        <v>316</v>
      </c>
      <c r="H32" s="39" t="s">
        <v>259</v>
      </c>
      <c r="I32" s="39" t="s">
        <v>253</v>
      </c>
      <c r="J32" s="50" t="s">
        <v>317</v>
      </c>
    </row>
    <row r="33" ht="20.25" customHeight="1" spans="1:10">
      <c r="A33" s="23"/>
      <c r="B33" s="23"/>
      <c r="C33" s="23" t="s">
        <v>271</v>
      </c>
      <c r="D33" s="49" t="s">
        <v>272</v>
      </c>
      <c r="E33" s="50" t="s">
        <v>318</v>
      </c>
      <c r="F33" s="39" t="s">
        <v>257</v>
      </c>
      <c r="G33" s="24" t="s">
        <v>274</v>
      </c>
      <c r="H33" s="39" t="s">
        <v>259</v>
      </c>
      <c r="I33" s="39" t="s">
        <v>253</v>
      </c>
      <c r="J33" s="50" t="s">
        <v>319</v>
      </c>
    </row>
    <row r="34" ht="20.25" customHeight="1" spans="1:10">
      <c r="A34" s="48" t="s">
        <v>228</v>
      </c>
      <c r="B34" s="23" t="s">
        <v>320</v>
      </c>
      <c r="C34" s="23"/>
      <c r="D34" s="23"/>
      <c r="E34" s="23"/>
      <c r="F34" s="23"/>
      <c r="G34" s="23"/>
      <c r="H34" s="23"/>
      <c r="I34" s="23"/>
      <c r="J34" s="23"/>
    </row>
    <row r="35" ht="20.25" customHeight="1" spans="1:10">
      <c r="A35" s="23"/>
      <c r="B35" s="23"/>
      <c r="C35" s="23" t="s">
        <v>248</v>
      </c>
      <c r="D35" s="49" t="s">
        <v>249</v>
      </c>
      <c r="E35" s="50" t="s">
        <v>321</v>
      </c>
      <c r="F35" s="39" t="s">
        <v>257</v>
      </c>
      <c r="G35" s="24" t="s">
        <v>322</v>
      </c>
      <c r="H35" s="39" t="s">
        <v>323</v>
      </c>
      <c r="I35" s="39" t="s">
        <v>253</v>
      </c>
      <c r="J35" s="50" t="s">
        <v>324</v>
      </c>
    </row>
    <row r="36" ht="20.25" customHeight="1" spans="1:10">
      <c r="A36" s="23"/>
      <c r="B36" s="23"/>
      <c r="C36" s="23" t="s">
        <v>248</v>
      </c>
      <c r="D36" s="49" t="s">
        <v>261</v>
      </c>
      <c r="E36" s="50" t="s">
        <v>325</v>
      </c>
      <c r="F36" s="39" t="s">
        <v>257</v>
      </c>
      <c r="G36" s="24" t="s">
        <v>47</v>
      </c>
      <c r="H36" s="39" t="s">
        <v>326</v>
      </c>
      <c r="I36" s="39" t="s">
        <v>253</v>
      </c>
      <c r="J36" s="50" t="s">
        <v>327</v>
      </c>
    </row>
    <row r="37" ht="20.25" customHeight="1" spans="1:10">
      <c r="A37" s="23"/>
      <c r="B37" s="23"/>
      <c r="C37" s="23" t="s">
        <v>248</v>
      </c>
      <c r="D37" s="49" t="s">
        <v>328</v>
      </c>
      <c r="E37" s="50" t="s">
        <v>329</v>
      </c>
      <c r="F37" s="39" t="s">
        <v>251</v>
      </c>
      <c r="G37" s="24" t="s">
        <v>330</v>
      </c>
      <c r="H37" s="39" t="s">
        <v>331</v>
      </c>
      <c r="I37" s="39" t="s">
        <v>253</v>
      </c>
      <c r="J37" s="50" t="s">
        <v>332</v>
      </c>
    </row>
    <row r="38" ht="20.25" customHeight="1" spans="1:10">
      <c r="A38" s="23"/>
      <c r="B38" s="23"/>
      <c r="C38" s="23" t="s">
        <v>264</v>
      </c>
      <c r="D38" s="49" t="s">
        <v>265</v>
      </c>
      <c r="E38" s="50" t="s">
        <v>333</v>
      </c>
      <c r="F38" s="39" t="s">
        <v>257</v>
      </c>
      <c r="G38" s="24" t="s">
        <v>316</v>
      </c>
      <c r="H38" s="39" t="s">
        <v>259</v>
      </c>
      <c r="I38" s="39" t="s">
        <v>253</v>
      </c>
      <c r="J38" s="50" t="s">
        <v>334</v>
      </c>
    </row>
    <row r="39" ht="20.25" customHeight="1" spans="1:10">
      <c r="A39" s="23"/>
      <c r="B39" s="23"/>
      <c r="C39" s="23" t="s">
        <v>271</v>
      </c>
      <c r="D39" s="49" t="s">
        <v>272</v>
      </c>
      <c r="E39" s="50" t="s">
        <v>335</v>
      </c>
      <c r="F39" s="39" t="s">
        <v>257</v>
      </c>
      <c r="G39" s="24" t="s">
        <v>316</v>
      </c>
      <c r="H39" s="39" t="s">
        <v>259</v>
      </c>
      <c r="I39" s="39" t="s">
        <v>253</v>
      </c>
      <c r="J39" s="50" t="s">
        <v>336</v>
      </c>
    </row>
    <row r="40" ht="20.25" customHeight="1" spans="1:10">
      <c r="A40" s="48" t="s">
        <v>234</v>
      </c>
      <c r="B40" s="23" t="s">
        <v>337</v>
      </c>
      <c r="C40" s="23"/>
      <c r="D40" s="23"/>
      <c r="E40" s="23"/>
      <c r="F40" s="23"/>
      <c r="G40" s="23"/>
      <c r="H40" s="23"/>
      <c r="I40" s="23"/>
      <c r="J40" s="23"/>
    </row>
    <row r="41" ht="20.25" customHeight="1" spans="1:10">
      <c r="A41" s="23"/>
      <c r="B41" s="23"/>
      <c r="C41" s="23" t="s">
        <v>248</v>
      </c>
      <c r="D41" s="49" t="s">
        <v>249</v>
      </c>
      <c r="E41" s="50" t="s">
        <v>338</v>
      </c>
      <c r="F41" s="39" t="s">
        <v>251</v>
      </c>
      <c r="G41" s="24" t="s">
        <v>47</v>
      </c>
      <c r="H41" s="39" t="s">
        <v>339</v>
      </c>
      <c r="I41" s="39" t="s">
        <v>253</v>
      </c>
      <c r="J41" s="50" t="s">
        <v>340</v>
      </c>
    </row>
    <row r="42" ht="20.25" customHeight="1" spans="1:10">
      <c r="A42" s="23"/>
      <c r="B42" s="23"/>
      <c r="C42" s="23" t="s">
        <v>248</v>
      </c>
      <c r="D42" s="49" t="s">
        <v>255</v>
      </c>
      <c r="E42" s="50" t="s">
        <v>341</v>
      </c>
      <c r="F42" s="39" t="s">
        <v>251</v>
      </c>
      <c r="G42" s="24" t="s">
        <v>258</v>
      </c>
      <c r="H42" s="39" t="s">
        <v>259</v>
      </c>
      <c r="I42" s="39" t="s">
        <v>253</v>
      </c>
      <c r="J42" s="50" t="s">
        <v>340</v>
      </c>
    </row>
    <row r="43" ht="20.25" customHeight="1" spans="1:10">
      <c r="A43" s="23"/>
      <c r="B43" s="23"/>
      <c r="C43" s="23" t="s">
        <v>248</v>
      </c>
      <c r="D43" s="49" t="s">
        <v>261</v>
      </c>
      <c r="E43" s="50" t="s">
        <v>342</v>
      </c>
      <c r="F43" s="39" t="s">
        <v>300</v>
      </c>
      <c r="G43" s="24" t="s">
        <v>44</v>
      </c>
      <c r="H43" s="39" t="s">
        <v>268</v>
      </c>
      <c r="I43" s="39" t="s">
        <v>253</v>
      </c>
      <c r="J43" s="50" t="s">
        <v>343</v>
      </c>
    </row>
    <row r="44" ht="20.25" customHeight="1" spans="1:10">
      <c r="A44" s="23"/>
      <c r="B44" s="23"/>
      <c r="C44" s="23" t="s">
        <v>264</v>
      </c>
      <c r="D44" s="49" t="s">
        <v>265</v>
      </c>
      <c r="E44" s="50" t="s">
        <v>315</v>
      </c>
      <c r="F44" s="39" t="s">
        <v>257</v>
      </c>
      <c r="G44" s="24" t="s">
        <v>316</v>
      </c>
      <c r="H44" s="39" t="s">
        <v>259</v>
      </c>
      <c r="I44" s="39" t="s">
        <v>253</v>
      </c>
      <c r="J44" s="50" t="s">
        <v>344</v>
      </c>
    </row>
    <row r="45" ht="20.25" customHeight="1" spans="1:10">
      <c r="A45" s="23"/>
      <c r="B45" s="23"/>
      <c r="C45" s="23" t="s">
        <v>264</v>
      </c>
      <c r="D45" s="49" t="s">
        <v>345</v>
      </c>
      <c r="E45" s="50" t="s">
        <v>346</v>
      </c>
      <c r="F45" s="39" t="s">
        <v>251</v>
      </c>
      <c r="G45" s="24" t="s">
        <v>268</v>
      </c>
      <c r="H45" s="39" t="s">
        <v>268</v>
      </c>
      <c r="I45" s="39" t="s">
        <v>269</v>
      </c>
      <c r="J45" s="50" t="s">
        <v>347</v>
      </c>
    </row>
    <row r="46" ht="20.25" customHeight="1" spans="1:10">
      <c r="A46" s="23"/>
      <c r="B46" s="23"/>
      <c r="C46" s="23" t="s">
        <v>271</v>
      </c>
      <c r="D46" s="49" t="s">
        <v>272</v>
      </c>
      <c r="E46" s="50" t="s">
        <v>273</v>
      </c>
      <c r="F46" s="39" t="s">
        <v>257</v>
      </c>
      <c r="G46" s="24" t="s">
        <v>348</v>
      </c>
      <c r="H46" s="39" t="s">
        <v>259</v>
      </c>
      <c r="I46" s="39" t="s">
        <v>253</v>
      </c>
      <c r="J46" s="50" t="s">
        <v>318</v>
      </c>
    </row>
    <row r="47" ht="20.25" customHeight="1" spans="1:10">
      <c r="A47" s="48" t="s">
        <v>220</v>
      </c>
      <c r="B47" s="23" t="s">
        <v>349</v>
      </c>
      <c r="C47" s="23"/>
      <c r="D47" s="23"/>
      <c r="E47" s="23"/>
      <c r="F47" s="23"/>
      <c r="G47" s="23"/>
      <c r="H47" s="23"/>
      <c r="I47" s="23"/>
      <c r="J47" s="23"/>
    </row>
    <row r="48" ht="20.25" customHeight="1" spans="1:10">
      <c r="A48" s="23"/>
      <c r="B48" s="23"/>
      <c r="C48" s="23" t="s">
        <v>248</v>
      </c>
      <c r="D48" s="49" t="s">
        <v>249</v>
      </c>
      <c r="E48" s="50" t="s">
        <v>350</v>
      </c>
      <c r="F48" s="39" t="s">
        <v>257</v>
      </c>
      <c r="G48" s="24" t="s">
        <v>258</v>
      </c>
      <c r="H48" s="39" t="s">
        <v>259</v>
      </c>
      <c r="I48" s="39" t="s">
        <v>253</v>
      </c>
      <c r="J48" s="50" t="s">
        <v>351</v>
      </c>
    </row>
    <row r="49" ht="20.25" customHeight="1" spans="1:10">
      <c r="A49" s="23"/>
      <c r="B49" s="23"/>
      <c r="C49" s="23" t="s">
        <v>248</v>
      </c>
      <c r="D49" s="49" t="s">
        <v>255</v>
      </c>
      <c r="E49" s="50" t="s">
        <v>352</v>
      </c>
      <c r="F49" s="39" t="s">
        <v>257</v>
      </c>
      <c r="G49" s="24" t="s">
        <v>258</v>
      </c>
      <c r="H49" s="39" t="s">
        <v>259</v>
      </c>
      <c r="I49" s="39" t="s">
        <v>253</v>
      </c>
      <c r="J49" s="50" t="s">
        <v>353</v>
      </c>
    </row>
    <row r="50" ht="20.25" customHeight="1" spans="1:10">
      <c r="A50" s="23"/>
      <c r="B50" s="23"/>
      <c r="C50" s="23" t="s">
        <v>264</v>
      </c>
      <c r="D50" s="49" t="s">
        <v>354</v>
      </c>
      <c r="E50" s="50" t="s">
        <v>355</v>
      </c>
      <c r="F50" s="39" t="s">
        <v>251</v>
      </c>
      <c r="G50" s="24" t="s">
        <v>356</v>
      </c>
      <c r="H50" s="39" t="s">
        <v>268</v>
      </c>
      <c r="I50" s="39" t="s">
        <v>269</v>
      </c>
      <c r="J50" s="50" t="s">
        <v>357</v>
      </c>
    </row>
    <row r="51" ht="20.25" customHeight="1" spans="1:10">
      <c r="A51" s="23"/>
      <c r="B51" s="23"/>
      <c r="C51" s="23" t="s">
        <v>264</v>
      </c>
      <c r="D51" s="49" t="s">
        <v>265</v>
      </c>
      <c r="E51" s="50" t="s">
        <v>358</v>
      </c>
      <c r="F51" s="39" t="s">
        <v>251</v>
      </c>
      <c r="G51" s="24" t="s">
        <v>359</v>
      </c>
      <c r="H51" s="39" t="s">
        <v>268</v>
      </c>
      <c r="I51" s="39" t="s">
        <v>253</v>
      </c>
      <c r="J51" s="50" t="s">
        <v>360</v>
      </c>
    </row>
    <row r="52" ht="20.25" customHeight="1" spans="1:10">
      <c r="A52" s="23"/>
      <c r="B52" s="23"/>
      <c r="C52" s="23" t="s">
        <v>271</v>
      </c>
      <c r="D52" s="49" t="s">
        <v>272</v>
      </c>
      <c r="E52" s="50" t="s">
        <v>361</v>
      </c>
      <c r="F52" s="39" t="s">
        <v>257</v>
      </c>
      <c r="G52" s="24" t="s">
        <v>348</v>
      </c>
      <c r="H52" s="39" t="s">
        <v>259</v>
      </c>
      <c r="I52" s="39" t="s">
        <v>253</v>
      </c>
      <c r="J52" s="50" t="s">
        <v>362</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北斗星</cp:lastModifiedBy>
  <dcterms:created xsi:type="dcterms:W3CDTF">2025-02-11T10:19:00Z</dcterms:created>
  <dcterms:modified xsi:type="dcterms:W3CDTF">2025-02-11T13:03:06Z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7DA5F3AE47AC452CACEE30FF0355A50A_13</vt:lpwstr>
  </property>
  <property fmtid="{D5CDD505-2E9C-101B-9397-08002B2CF9AE}" pid="3" name="KSOProductBuildVer">
    <vt:lpwstr>2052-12.1.0.19302</vt:lpwstr>
  </property>
</Properties>
</file>