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Area" localSheetId="11">部门政府购买服务预算表08!$A$1:$N$11</definedName>
    <definedName name="_xlnm.Print_Area" localSheetId="13">'对下转移支付绩效目标表09-2'!$A$1:$J$8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<sst xmlns="http://schemas.openxmlformats.org/spreadsheetml/2006/main" count="791" uniqueCount="323">
  <si>
    <t>预算01-1表</t>
  </si>
  <si>
    <t>2025部门年财务收支预算总表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</si>
  <si>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</si>
  <si>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</si>
  <si>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</si>
  <si>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</si>
  <si>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</si>
  <si>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</si>
  <si>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</si>
  <si>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</si>
  <si>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</si>
  <si>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</si>
  <si>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</si>
  <si>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</si>
  <si>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</si>
  <si>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</si>
  <si>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</si>
  <si>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</si>
  <si>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</si>
  <si>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</si>
  <si>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</si>
  <si>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</si>
  <si>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</si>
  <si>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</si>
  <si>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</si>
  <si>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</si>
  <si>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</si>
  <si>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</si>
  <si>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</si>
  <si>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</si>
  <si>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</si>
  <si>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</si>
  <si>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</si>
  <si>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</si>
  <si>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</si>
  <si>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</si>
  <si>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</si>
  <si>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</si>
  <si>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</si>
  <si>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</si>
  <si>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</si>
  <si>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</si>
  <si>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</si>
  <si>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</si>
  <si>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</si>
  <si>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</si>
  <si>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</si>
  <si>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</si>
  <si>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</si>
  <si>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</si>
  <si>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</si>
  <si>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</si>
  <si>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</si>
  <si>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</si>
  <si>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125007</t>
  </si>
  <si>
    <t>元江哈尼族彝族傣族自治县农业农村经济管理服务中心</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</si>
  <si>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</si>
  <si>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</si>
  <si>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</si>
  <si>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</si>
  <si>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</si>
  <si>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</si>
  <si>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</si>
  <si>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</si>
  <si>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</si>
  <si>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</si>
  <si>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</si>
  <si>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</si>
  <si>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</si>
  <si>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</si>
  <si>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</si>
  <si>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</si>
  <si>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</si>
  <si>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</si>
  <si>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</si>
  <si>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</si>
  <si>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</si>
  <si>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</si>
  <si>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</si>
  <si>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</si>
  <si>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</si>
  <si>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</si>
  <si>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</si>
  <si>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</si>
  <si>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</si>
  <si>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</si>
  <si>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</si>
  <si>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</si>
  <si>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</si>
  <si>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</si>
  <si>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</si>
  <si>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</si>
  <si>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</si>
  <si>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</si>
  <si>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</si>
  <si>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</si>
  <si>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</si>
  <si>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</si>
  <si>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</si>
  <si>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</si>
  <si>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</si>
  <si>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</si>
  <si>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</si>
  <si>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</si>
  <si>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</si>
  <si>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</si>
  <si>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</si>
  <si>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</si>
  <si>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</si>
  <si>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</si>
  <si>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</si>
  <si>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</si>
  <si>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</si>
  <si>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</si>
  <si>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</si>
  <si>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</si>
  <si>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</si>
  <si>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</si>
  <si>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</si>
  <si>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</si>
  <si>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</si>
  <si>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</si>
  <si>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</si>
  <si>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</si>
  <si>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</si>
  <si>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</si>
  <si>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</si>
  <si>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</si>
  <si>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</si>
  <si>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</si>
  <si>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</si>
  <si>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</si>
  <si>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</si>
  <si>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</si>
  <si>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</si>
  <si>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</si>
  <si>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</si>
  <si>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</si>
  <si>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</si>
  <si>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</si>
  <si>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</si>
  <si>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</si>
  <si>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</si>
  <si>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</si>
  <si>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</si>
  <si>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</si>
  <si>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530428210000000017135</t>
  </si>
  <si>
    <t>事业人员支出工资</t>
  </si>
  <si>
    <t>30101</t>
  </si>
  <si>
    <t>基本工资</t>
  </si>
  <si>
    <t>30102</t>
  </si>
  <si>
    <t>津贴补贴</t>
  </si>
  <si>
    <t>30103</t>
  </si>
  <si>
    <t>奖金</t>
  </si>
  <si>
    <t>30107</t>
  </si>
  <si>
    <t>绩效工资</t>
  </si>
  <si>
    <t>530428210000000017136</t>
  </si>
  <si>
    <t>社会保障缴费</t>
  </si>
  <si>
    <t>30108</t>
  </si>
  <si>
    <t>机关事业单位基本养老保险缴费</t>
  </si>
  <si>
    <t>30110</t>
  </si>
  <si>
    <t>职工基本医疗保险缴费</t>
  </si>
  <si>
    <t>30112</t>
  </si>
  <si>
    <t>其他社会保障缴费</t>
  </si>
  <si>
    <t>530428210000000017137</t>
  </si>
  <si>
    <t>30113</t>
  </si>
  <si>
    <t>530428210000000017140</t>
  </si>
  <si>
    <t>工会经费</t>
  </si>
  <si>
    <t>30228</t>
  </si>
  <si>
    <t>530428210000000017141</t>
  </si>
  <si>
    <t>一般公用经费</t>
  </si>
  <si>
    <t>30299</t>
  </si>
  <si>
    <t>其他商品和服务支出</t>
  </si>
  <si>
    <t>30201</t>
  </si>
  <si>
    <t>办公费</t>
  </si>
  <si>
    <t>30211</t>
  </si>
  <si>
    <t>差旅费</t>
  </si>
  <si>
    <t>31002</t>
  </si>
  <si>
    <t>办公设备购置</t>
  </si>
  <si>
    <t>530428221100000329459</t>
  </si>
  <si>
    <t>30217</t>
  </si>
  <si>
    <t>530428231100001456728</t>
  </si>
  <si>
    <t>离退休生活补助</t>
  </si>
  <si>
    <t>30305</t>
  </si>
  <si>
    <t>生活补助</t>
  </si>
  <si>
    <t>530428231100001456729</t>
  </si>
  <si>
    <t>福利费</t>
  </si>
  <si>
    <t>30229</t>
  </si>
  <si>
    <t>530428231100001457408</t>
  </si>
  <si>
    <t>奖励性绩效工资</t>
  </si>
  <si>
    <t>预算05-1表</t>
  </si>
  <si>
    <t>2025年部门项目支出预算表</t>
  </si>
  <si>
    <t>项目分类</t>
  </si>
  <si>
    <t>项目单位</t>
  </si>
  <si>
    <t>经济科目编码</t>
  </si>
  <si>
    <t>本年拨款</t>
  </si>
  <si>
    <t>其中：本次下达</t>
  </si>
  <si>
    <t>死亡抚恤金补助经费</t>
  </si>
  <si>
    <t>312 民生类</t>
  </si>
  <si>
    <t>530428251100003588394</t>
  </si>
  <si>
    <t>30304</t>
  </si>
  <si>
    <t>抚恤金</t>
  </si>
  <si>
    <t>遗属生活补助经费</t>
  </si>
  <si>
    <t>530428251100003588258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</si>
  <si>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</si>
  <si>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</si>
  <si>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</si>
  <si>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</si>
  <si>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</si>
  <si>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</si>
  <si>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</si>
  <si>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</si>
  <si>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</si>
  <si>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</si>
  <si>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</si>
  <si>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</si>
  <si>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解决遗属生活问题，提高生活质量</t>
  </si>
  <si>
    <t>产出指标</t>
  </si>
  <si>
    <t>数量指标</t>
  </si>
  <si>
    <t>救助对象人数（人次）</t>
  </si>
  <si>
    <t>=</t>
  </si>
  <si>
    <t>人</t>
  </si>
  <si>
    <t>人/人次</t>
  </si>
  <si>
    <t>定量指标</t>
  </si>
  <si>
    <t>反映应保尽保、应救尽救对象的人数（人次）情况。</t>
  </si>
  <si>
    <t>质量指标</t>
  </si>
  <si>
    <t>救助对象认定准确率</t>
  </si>
  <si>
    <t>百分比</t>
  </si>
  <si>
    <t>%</t>
  </si>
  <si>
    <t>反映救助对象认定的准确情况。
救助对象认定准确率=抽检符合标准的救助对象数/抽检实际救助对象数*100%</t>
  </si>
  <si>
    <t>效益指标</t>
  </si>
  <si>
    <t>社会效益</t>
  </si>
  <si>
    <t>生活状况改善</t>
  </si>
  <si>
    <t>&gt;=</t>
  </si>
  <si>
    <t>元/人*月</t>
  </si>
  <si>
    <t>反映补助促进受助对象生活状况改善的情况。</t>
  </si>
  <si>
    <t>生产生活能力提高</t>
  </si>
  <si>
    <t>反映补助促进受助对象生产生活能力提高的情况。</t>
  </si>
  <si>
    <t>满意度指标</t>
  </si>
  <si>
    <t>服务对象满意度</t>
  </si>
  <si>
    <t>受益对象满意度</t>
  </si>
  <si>
    <t>反映获补助受益对象的满意程度。</t>
  </si>
  <si>
    <t>完成死亡人员的抚恤金补助</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</si>
  <si>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</si>
  <si>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</si>
  <si>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</si>
  <si>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</si>
  <si>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</si>
  <si>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</si>
  <si>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</si>
  <si>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时效指标</t>
  </si>
  <si>
    <t>发放及时率</t>
  </si>
  <si>
    <t>反映发放单位及时发放补助资金的情况。
发放及时率=在时限内发放资金/应发放资金*100%</t>
  </si>
  <si>
    <t>元</t>
  </si>
  <si>
    <t>预算06表</t>
  </si>
  <si>
    <t>2025年部门政府性基金预算支出预算表</t>
  </si>
  <si>
    <t>政府性基金预算支出</t>
  </si>
  <si>
    <t>备注：元江县农业农村经济管理服务中心本年度无政府性基金支出预算，故此表无数据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</si>
  <si>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</si>
  <si>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</si>
  <si>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</si>
  <si>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</si>
  <si>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</si>
  <si>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</si>
  <si>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</si>
  <si>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</si>
  <si>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</si>
  <si>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</si>
  <si>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</si>
  <si>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</si>
  <si>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台式电脑</t>
  </si>
  <si>
    <t>台</t>
  </si>
  <si>
    <t>执法记录仪</t>
  </si>
  <si>
    <t>个</t>
  </si>
  <si>
    <t>饮水器</t>
  </si>
  <si>
    <t>复印纸</t>
  </si>
  <si>
    <t>箱</t>
  </si>
  <si>
    <t>碎纸机</t>
  </si>
  <si>
    <t>票据打印机</t>
  </si>
  <si>
    <t>预算08表</t>
  </si>
  <si>
    <t>2025年部门政府购买服务预算表</t>
  </si>
  <si>
    <t>政府购买服务项目</t>
  </si>
  <si>
    <t>政府购买服务目录</t>
  </si>
  <si>
    <t>政府购买服务指导性目录代码</t>
  </si>
  <si>
    <t>备注：元江县农业农村经济管理服务中心本年度无部门政府购买服务支出预算，故此表无数据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</si>
  <si>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</si>
  <si>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</si>
  <si>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</si>
  <si>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</si>
  <si>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</si>
  <si>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</si>
  <si>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</si>
  <si>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</si>
  <si>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</si>
  <si>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</si>
  <si>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</si>
  <si>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</si>
  <si>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</si>
  <si>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</si>
  <si>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</si>
  <si>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</si>
  <si>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</si>
  <si>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</si>
  <si>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备注：元江县农业农村经济管理服务中心本年度无县对下转移支付预算，故此表无数据</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</si>
  <si>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</si>
  <si>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</si>
  <si>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</si>
  <si>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</si>
  <si>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</si>
  <si>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</si>
  <si>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</si>
  <si>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</si>
  <si>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</si>
  <si>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</si>
  <si>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备注：元江县农业农村经济管理服务中心本年度无新增资产，故此表无数据</t>
  </si>
  <si>
    <t>预算11表</t>
  </si>
  <si>
    <t>2025年上级补助项目支出预算表</t>
  </si>
  <si>
    <t>上级补助</t>
  </si>
  <si>
    <t>备注：元江县农业农村经济管理服务中心本年度无上级补助项目，故此表无数据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</si>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</sst>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5">
    <font>
      <sz val="11"/>
      <color rgb="FF000000"/>
      <name val="宋体"/>
      <charset val="134"/>
      <scheme val="minor"/>
    </font>
    <font>
      <sz val="11"/>
      <name val="宋体"/>
      <charset val="134"/>
    </font>
    <font>
      <sz val="27"/>
      <name val="SimSun"/>
      <charset val="134"/>
    </font>
    <font>
      <sz val="11"/>
      <name val="SimSun"/>
      <charset val="134"/>
    </font>
    <font>
      <sz val="27"/>
      <name val="宋体"/>
      <charset val="134"/>
    </font>
    <font>
      <sz val="10.5"/>
      <name val="SimSun"/>
      <charset val="134"/>
    </font>
    <font>
      <sz val="9"/>
      <name val="宋体"/>
      <charset val="134"/>
    </font>
    <font>
      <sz val="27"/>
      <name val="Calibri"/>
      <charset val="134"/>
    </font>
    <font>
      <b/>
      <sz val="11"/>
      <name val="宋体"/>
      <charset val="134"/>
    </font>
    <font>
      <b/>
      <sz val="9"/>
      <name val="宋体"/>
      <charset val="134"/>
    </font>
    <font>
      <sz val="27"/>
      <name val="Times New Roman"/>
      <charset val="134"/>
    </font>
    <font>
      <sz val="9"/>
      <color rgb="FF000000"/>
      <name val="宋体"/>
      <charset val="134"/>
      <scheme val="minor"/>
    </font>
    <font>
      <sz val="9"/>
      <color rgb="FF000000"/>
      <name val="SimSun"/>
      <charset val="134"/>
    </font>
    <font>
      <sz val="9"/>
      <name val="SimSu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6" fillId="0" borderId="1">
      <alignment horizontal="right" vertical="center"/>
    </xf>
    <xf numFmtId="49" fontId="6" fillId="0" borderId="1">
      <alignment horizontal="left" vertical="center" wrapText="1"/>
    </xf>
    <xf numFmtId="176" fontId="6" fillId="0" borderId="1">
      <alignment horizontal="right" vertical="center"/>
    </xf>
    <xf numFmtId="177" fontId="6" fillId="0" borderId="1">
      <alignment horizontal="right" vertical="center"/>
    </xf>
    <xf numFmtId="178" fontId="6" fillId="0" borderId="1">
      <alignment horizontal="right" vertical="center"/>
    </xf>
    <xf numFmtId="179" fontId="6" fillId="0" borderId="1">
      <alignment horizontal="right" vertical="center"/>
    </xf>
    <xf numFmtId="10" fontId="6" fillId="0" borderId="1">
      <alignment horizontal="right" vertical="center"/>
    </xf>
    <xf numFmtId="180" fontId="6" fillId="0" borderId="1">
      <alignment horizontal="right" vertical="center"/>
    </xf>
    <xf numFmtId="0" fontId="6" fillId="0" borderId="0">
      <alignment vertical="top"/>
      <protection locked="0"/>
    </xf>
  </cellStyleXfs>
  <cellXfs count="104">
    <xf numFmtId="0" fontId="0" fillId="0" borderId="0" xfId="0" applyFont="1">
      <alignment vertical="top"/>
    </xf>
    <xf numFmtId="0" fontId="1" fillId="0" borderId="0" xfId="0" applyFont="1" applyAlignment="1"/>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76" fontId="1" fillId="0" borderId="1" xfId="51" applyNumberFormat="1" applyFont="1" applyBorder="1">
      <alignment horizontal="right" vertical="center"/>
    </xf>
    <xf numFmtId="0" fontId="1" fillId="0" borderId="0" xfId="57" applyFont="1" applyFill="1" applyBorder="1" applyAlignment="1" applyProtection="1">
      <alignment horizontal="left" vertical="center"/>
    </xf>
    <xf numFmtId="49" fontId="1" fillId="0" borderId="0" xfId="50" applyNumberFormat="1" applyFont="1" applyBorder="1">
      <alignment horizontal="left" vertical="center" wrapText="1"/>
    </xf>
    <xf numFmtId="49" fontId="1" fillId="0" borderId="0" xfId="50"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1" fillId="0" borderId="2" xfId="50" applyNumberFormat="1" applyFont="1" applyBorder="1" applyAlignment="1">
      <alignment horizontal="left" vertical="center" wrapText="1"/>
    </xf>
    <xf numFmtId="49" fontId="1" fillId="0" borderId="3" xfId="50" applyNumberFormat="1" applyFont="1" applyBorder="1" applyAlignment="1">
      <alignment horizontal="left" vertical="center" wrapText="1"/>
    </xf>
    <xf numFmtId="49" fontId="1" fillId="0" borderId="4" xfId="50" applyNumberFormat="1" applyFont="1" applyBorder="1" applyAlignment="1">
      <alignment horizontal="left" vertical="center" wrapText="1"/>
    </xf>
    <xf numFmtId="49" fontId="5" fillId="0" borderId="1" xfId="50" applyNumberFormat="1" applyFont="1" applyBorder="1" applyAlignment="1">
      <alignment horizontal="center" vertical="center" wrapText="1"/>
    </xf>
    <xf numFmtId="49" fontId="6" fillId="0" borderId="1" xfId="50" applyNumberFormat="1" applyFont="1" applyBorder="1">
      <alignment horizontal="left" vertical="center" wrapText="1"/>
    </xf>
    <xf numFmtId="49" fontId="6" fillId="0" borderId="1" xfId="50" applyNumberFormat="1" applyFont="1" applyBorder="1" applyAlignment="1">
      <alignment horizontal="center" vertical="center" wrapText="1"/>
    </xf>
    <xf numFmtId="176" fontId="6" fillId="0" borderId="1" xfId="51" applyNumberFormat="1" applyFont="1" applyBorder="1">
      <alignment horizontal="right" vertical="center"/>
    </xf>
    <xf numFmtId="0" fontId="1" fillId="0" borderId="0" xfId="57" applyFont="1" applyFill="1" applyAlignment="1" applyProtection="1">
      <alignment horizontal="left" vertical="center"/>
    </xf>
    <xf numFmtId="49" fontId="4" fillId="0" borderId="0" xfId="50" applyNumberFormat="1" applyFont="1" applyBorder="1" applyAlignment="1">
      <alignment horizontal="center" vertical="center" wrapText="1"/>
    </xf>
    <xf numFmtId="0" fontId="7" fillId="0" borderId="0" xfId="0" applyFont="1" applyBorder="1" applyAlignment="1">
      <alignment horizontal="center" vertical="center"/>
    </xf>
    <xf numFmtId="49" fontId="1" fillId="0" borderId="0" xfId="50" applyNumberFormat="1" applyFont="1" applyBorder="1" applyAlignment="1">
      <alignment horizontal="center" vertical="center" wrapText="1"/>
    </xf>
    <xf numFmtId="49" fontId="1" fillId="0" borderId="2" xfId="50" applyNumberFormat="1" applyFont="1" applyBorder="1" applyAlignment="1">
      <alignment horizontal="right" vertical="center" wrapText="1"/>
    </xf>
    <xf numFmtId="49" fontId="1" fillId="0" borderId="4" xfId="50" applyNumberFormat="1" applyFont="1" applyBorder="1" applyAlignment="1">
      <alignment horizontal="right" vertical="center" wrapText="1"/>
    </xf>
    <xf numFmtId="49" fontId="1" fillId="0" borderId="1" xfId="0" applyNumberFormat="1" applyFont="1" applyBorder="1" applyAlignment="1">
      <alignment horizontal="center" vertical="center" wrapText="1"/>
    </xf>
    <xf numFmtId="49" fontId="1" fillId="0" borderId="1" xfId="50" applyNumberFormat="1" applyFont="1" applyBorder="1">
      <alignment horizontal="left" vertical="center" wrapText="1"/>
    </xf>
    <xf numFmtId="49" fontId="1" fillId="0" borderId="1" xfId="50" applyNumberFormat="1" applyFont="1" applyBorder="1" applyAlignment="1">
      <alignment horizontal="center" vertical="center" wrapText="1"/>
    </xf>
    <xf numFmtId="49" fontId="2" fillId="0" borderId="0" xfId="50" applyNumberFormat="1" applyFont="1" applyBorder="1" applyAlignment="1">
      <alignment horizontal="center" vertical="center" wrapText="1"/>
    </xf>
    <xf numFmtId="180" fontId="1" fillId="0" borderId="1" xfId="56" applyNumberFormat="1" applyFont="1" applyBorder="1" applyAlignment="1">
      <alignment horizontal="center" vertical="center" wrapText="1"/>
    </xf>
    <xf numFmtId="176" fontId="1" fillId="0" borderId="1" xfId="0" applyNumberFormat="1" applyFont="1" applyBorder="1" applyAlignment="1">
      <alignment horizontal="right" vertical="center" wrapText="1"/>
    </xf>
    <xf numFmtId="49" fontId="8"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0" fontId="1" fillId="0" borderId="1" xfId="50" applyNumberFormat="1" applyFont="1" applyBorder="1">
      <alignment horizontal="left" vertical="center" wrapText="1"/>
    </xf>
    <xf numFmtId="176" fontId="1" fillId="0" borderId="1" xfId="50" applyNumberFormat="1" applyFont="1" applyBorder="1" applyAlignment="1">
      <alignment horizontal="right" vertical="center" wrapText="1"/>
    </xf>
    <xf numFmtId="176" fontId="1" fillId="0" borderId="1" xfId="50" applyNumberFormat="1" applyFont="1" applyBorder="1" applyAlignment="1">
      <alignment horizontal="center" vertical="center" wrapText="1"/>
    </xf>
    <xf numFmtId="49" fontId="9" fillId="0" borderId="0"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49" fontId="6" fillId="0" borderId="0" xfId="50" applyNumberFormat="1" applyFont="1" applyBorder="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176" fontId="1" fillId="0" borderId="1" xfId="0" applyNumberFormat="1" applyFont="1" applyBorder="1" applyAlignment="1">
      <alignment horizontal="right" vertical="center"/>
    </xf>
    <xf numFmtId="0" fontId="0" fillId="0" borderId="0" xfId="0" applyFont="1" applyAlignment="1">
      <alignment vertical="top" wrapText="1"/>
    </xf>
    <xf numFmtId="49" fontId="1" fillId="0" borderId="1" xfId="50" applyNumberFormat="1" applyFont="1" applyBorder="1" applyAlignment="1">
      <alignment horizontal="left" vertical="center" wrapText="1" indent="1"/>
    </xf>
    <xf numFmtId="176" fontId="1" fillId="0" borderId="1" xfId="0" applyNumberFormat="1" applyFont="1" applyBorder="1" applyAlignment="1">
      <alignment horizontal="left" vertical="center" wrapText="1"/>
    </xf>
    <xf numFmtId="176" fontId="1" fillId="0" borderId="1" xfId="50" applyNumberFormat="1" applyFont="1" applyBorder="1">
      <alignment horizontal="left" vertical="center" wrapText="1"/>
    </xf>
    <xf numFmtId="49" fontId="1" fillId="0" borderId="1" xfId="50" applyNumberFormat="1" applyFont="1" applyBorder="1" applyAlignment="1">
      <alignment horizontal="left" vertical="center" wrapText="1"/>
    </xf>
    <xf numFmtId="0" fontId="10" fillId="0" borderId="0" xfId="0" applyFont="1" applyAlignment="1">
      <alignment horizontal="center" vertical="center"/>
    </xf>
    <xf numFmtId="0" fontId="11" fillId="0" borderId="0" xfId="0" applyFont="1">
      <alignment vertical="top"/>
    </xf>
    <xf numFmtId="0" fontId="6" fillId="0" borderId="0" xfId="0" applyFont="1" applyAlignment="1">
      <alignment horizontal="left" vertical="center"/>
    </xf>
    <xf numFmtId="0" fontId="6"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176" fontId="6" fillId="0" borderId="1" xfId="51" applyNumberFormat="1" applyFont="1" applyBorder="1" applyAlignment="1">
      <alignment horizontal="right" vertical="center" wrapText="1"/>
    </xf>
    <xf numFmtId="0" fontId="13" fillId="0" borderId="1" xfId="0" applyFont="1" applyBorder="1" applyAlignment="1">
      <alignment horizontal="center" vertical="center" wrapText="1"/>
    </xf>
    <xf numFmtId="0" fontId="6" fillId="0" borderId="0" xfId="0" applyFont="1" applyAlignment="1">
      <alignment horizontal="right"/>
    </xf>
    <xf numFmtId="0" fontId="1" fillId="0" borderId="0" xfId="0" applyFont="1" applyAlignment="1">
      <alignment horizontal="center" wrapText="1"/>
    </xf>
    <xf numFmtId="0" fontId="1" fillId="0" borderId="0" xfId="0" applyFont="1" applyAlignment="1">
      <alignment wrapText="1"/>
    </xf>
    <xf numFmtId="0" fontId="1" fillId="0" borderId="0" xfId="0" applyFont="1" applyAlignment="1">
      <alignment horizontal="right"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8" fillId="0" borderId="0" xfId="0" applyFont="1" applyAlignment="1">
      <alignment horizontal="center" vertical="center"/>
    </xf>
    <xf numFmtId="181" fontId="1" fillId="0" borderId="1" xfId="0" applyNumberFormat="1" applyFont="1" applyBorder="1" applyAlignment="1">
      <alignment horizontal="left" vertical="center"/>
    </xf>
    <xf numFmtId="0" fontId="0" fillId="0" borderId="0" xfId="0" applyFont="1" applyAlignment="1">
      <alignment vertical="top" wrapText="1"/>
    </xf>
    <xf numFmtId="0" fontId="1" fillId="0" borderId="0" xfId="0" applyFont="1" applyAlignment="1">
      <alignment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1" xfId="51" applyNumberFormat="1" applyFont="1" applyBorder="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right"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4" fillId="0" borderId="0" xfId="0" applyFont="1" applyAlignment="1"/>
    <xf numFmtId="0" fontId="2" fillId="0" borderId="0" xfId="0" applyFont="1" applyAlignment="1">
      <alignment horizontal="center" vertical="center"/>
    </xf>
    <xf numFmtId="0" fontId="1" fillId="0" borderId="8" xfId="0" applyFont="1" applyBorder="1" applyAlignment="1">
      <alignment horizontal="left"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176" fontId="8" fillId="0" borderId="1" xfId="0" applyNumberFormat="1" applyFont="1" applyBorder="1" applyAlignment="1">
      <alignment horizontal="right" vertical="center"/>
    </xf>
    <xf numFmtId="0" fontId="8" fillId="0" borderId="8" xfId="0" applyFont="1" applyBorder="1" applyAlignment="1">
      <alignment horizontal="left" vertical="center"/>
    </xf>
    <xf numFmtId="0" fontId="8"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7" sqref="A7:C11"/>
    </sheetView>
  </sheetViews>
  <sheetFormatPr defaultColWidth="8.85" defaultRowHeight="15" customHeight="1" outlineLevelCol="3"/>
  <cols>
    <col min="1" max="1" width="29.625" customWidth="1"/>
    <col min="2" max="2" width="28.25" customWidth="1"/>
    <col min="3" max="3" width="29.625" customWidth="1"/>
    <col min="4" max="4" width="28.25" customWidth="1"/>
  </cols>
  <sheetData>
    <row r="1" ht="18.75" customHeight="1" spans="1:4">
      <c r="A1" s="96"/>
      <c r="B1" s="96"/>
      <c r="C1" s="96"/>
      <c r="D1" s="5" t="s">
        <v>0</v>
      </c>
    </row>
    <row r="2" ht="28" customHeight="1" spans="1:4">
      <c r="A2" s="97" t="s">
        <v>1</v>
      </c>
      <c r="B2" s="97"/>
      <c r="C2" s="97"/>
      <c r="D2" s="97"/>
    </row>
    <row r="3" ht="18.75" customHeight="1" spans="1:4">
      <c r="A3" s="4" t="str">
        <f>"单位名称："&amp;"元江哈尼族彝族傣族自治县农业农村经济管理服务中心"</f>
        <v>单位名称：元江哈尼族彝族傣族自治县农业农村经济管理服务中心</v>
      </c>
      <c r="B3" s="4"/>
      <c r="C3" s="77"/>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3224141.54</v>
      </c>
      <c r="C7" s="14" t="str">
        <f>"一"&amp;"、"&amp;"社会保障和就业支出"</f>
        <v>一、社会保障和就业支出</v>
      </c>
      <c r="D7" s="16">
        <v>469134.36</v>
      </c>
    </row>
    <row r="8" ht="22.5" customHeight="1" spans="1:4">
      <c r="A8" s="14" t="s">
        <v>9</v>
      </c>
      <c r="B8" s="16"/>
      <c r="C8" s="14" t="str">
        <f>"二"&amp;"、"&amp;"卫生健康支出"</f>
        <v>二、卫生健康支出</v>
      </c>
      <c r="D8" s="16">
        <v>180699.17</v>
      </c>
    </row>
    <row r="9" ht="22.5" customHeight="1" spans="1:4">
      <c r="A9" s="14" t="s">
        <v>10</v>
      </c>
      <c r="B9" s="16"/>
      <c r="C9" s="14" t="str">
        <f>"三"&amp;"、"&amp;"农林水支出"</f>
        <v>三、农林水支出</v>
      </c>
      <c r="D9" s="16">
        <v>2334104.01</v>
      </c>
    </row>
    <row r="10" ht="22.5" customHeight="1" spans="1:4">
      <c r="A10" s="14" t="s">
        <v>11</v>
      </c>
      <c r="B10" s="16"/>
      <c r="C10" s="14" t="str">
        <f>"四"&amp;"、"&amp;"住房保障支出"</f>
        <v>四、住房保障支出</v>
      </c>
      <c r="D10" s="16">
        <v>240204</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98" t="s">
        <v>16</v>
      </c>
      <c r="B15" s="16"/>
      <c r="C15" s="99"/>
      <c r="D15" s="16"/>
    </row>
    <row r="16" ht="22.5" customHeight="1" spans="1:4">
      <c r="A16" s="98" t="s">
        <v>17</v>
      </c>
      <c r="B16" s="16"/>
      <c r="C16" s="99"/>
      <c r="D16" s="16"/>
    </row>
    <row r="17" ht="22.5" customHeight="1" spans="1:4">
      <c r="A17" s="98"/>
      <c r="B17" s="16"/>
      <c r="C17" s="99"/>
      <c r="D17" s="16"/>
    </row>
    <row r="18" ht="22.5" customHeight="1" spans="1:4">
      <c r="A18" s="100" t="s">
        <v>18</v>
      </c>
      <c r="B18" s="101">
        <v>3224141.54</v>
      </c>
      <c r="C18" s="99" t="s">
        <v>19</v>
      </c>
      <c r="D18" s="101">
        <v>3224141.54</v>
      </c>
    </row>
    <row r="19" ht="22.5" customHeight="1" spans="1:4">
      <c r="A19" s="102" t="s">
        <v>20</v>
      </c>
      <c r="B19" s="16"/>
      <c r="C19" s="103" t="s">
        <v>21</v>
      </c>
      <c r="D19" s="52"/>
    </row>
    <row r="20" ht="22.5" customHeight="1" spans="1:4">
      <c r="A20" s="98" t="s">
        <v>22</v>
      </c>
      <c r="B20" s="101"/>
      <c r="C20" s="98" t="s">
        <v>22</v>
      </c>
      <c r="D20" s="101"/>
    </row>
    <row r="21" ht="22.5" customHeight="1" spans="1:4">
      <c r="A21" s="98" t="s">
        <v>23</v>
      </c>
      <c r="B21" s="101"/>
      <c r="C21" s="98" t="s">
        <v>23</v>
      </c>
      <c r="D21" s="101"/>
    </row>
    <row r="22" ht="22.5" customHeight="1" spans="1:4">
      <c r="A22" s="100" t="s">
        <v>24</v>
      </c>
      <c r="B22" s="101">
        <v>3224141.54</v>
      </c>
      <c r="C22" s="99" t="s">
        <v>25</v>
      </c>
      <c r="D22" s="101">
        <v>3224141.54</v>
      </c>
    </row>
  </sheetData>
  <mergeCells count="8">
    <mergeCell ref="A2:D2"/>
    <mergeCell ref="A3:B3"/>
    <mergeCell ref="A4:B4"/>
    <mergeCell ref="C4:D4"/>
    <mergeCell ref="A5:A6"/>
    <mergeCell ref="B5:B6"/>
    <mergeCell ref="C5:C6"/>
    <mergeCell ref="D5:D6"/>
  </mergeCells>
  <pageMargins left="1.02361111111111" right="0.75" top="0.747916666666667" bottom="0.786805555555556"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9" sqref="E19"/>
    </sheetView>
  </sheetViews>
  <sheetFormatPr defaultColWidth="8.85" defaultRowHeight="15" customHeight="1" outlineLevelCol="5"/>
  <cols>
    <col min="1" max="6" width="19.75" customWidth="1"/>
  </cols>
  <sheetData>
    <row r="1" ht="18.75" customHeight="1" spans="1:6">
      <c r="A1" s="1"/>
      <c r="B1" s="1"/>
      <c r="C1" s="1"/>
      <c r="D1" s="1"/>
      <c r="E1" s="1"/>
      <c r="F1" s="5" t="s">
        <v>254</v>
      </c>
    </row>
    <row r="2" ht="37.5" customHeight="1" spans="1:6">
      <c r="A2" s="3" t="s">
        <v>255</v>
      </c>
      <c r="B2" s="3"/>
      <c r="C2" s="3"/>
      <c r="D2" s="3"/>
      <c r="E2" s="3"/>
      <c r="F2" s="3"/>
    </row>
    <row r="3" ht="18.75" customHeight="1" spans="1:6">
      <c r="A3" s="49" t="str">
        <f>"单位名称："&amp;"元江哈尼族彝族傣族自治县农业农村经济管理服务中心"</f>
        <v>单位名称：元江哈尼族彝族傣族自治县农业农村经济管理服务中心</v>
      </c>
      <c r="B3" s="49"/>
      <c r="C3" s="49"/>
      <c r="D3" s="50"/>
      <c r="E3" s="50"/>
      <c r="F3" s="51" t="s">
        <v>28</v>
      </c>
    </row>
    <row r="4" ht="40" customHeight="1" spans="1:6">
      <c r="A4" s="12" t="s">
        <v>130</v>
      </c>
      <c r="B4" s="12" t="s">
        <v>58</v>
      </c>
      <c r="C4" s="12" t="s">
        <v>59</v>
      </c>
      <c r="D4" s="13" t="s">
        <v>256</v>
      </c>
      <c r="E4" s="13"/>
      <c r="F4" s="13"/>
    </row>
    <row r="5" ht="40" customHeight="1" spans="1:6">
      <c r="A5" s="12" t="s">
        <v>58</v>
      </c>
      <c r="B5" s="12" t="s">
        <v>58</v>
      </c>
      <c r="C5" s="12" t="s">
        <v>59</v>
      </c>
      <c r="D5" s="13" t="s">
        <v>33</v>
      </c>
      <c r="E5" s="13" t="s">
        <v>62</v>
      </c>
      <c r="F5" s="13" t="s">
        <v>63</v>
      </c>
    </row>
    <row r="6" ht="40" customHeight="1" spans="1:6">
      <c r="A6" s="13" t="s">
        <v>45</v>
      </c>
      <c r="B6" s="13"/>
      <c r="C6" s="13" t="s">
        <v>46</v>
      </c>
      <c r="D6" s="13" t="s">
        <v>48</v>
      </c>
      <c r="E6" s="13" t="s">
        <v>49</v>
      </c>
      <c r="F6" s="13" t="s">
        <v>50</v>
      </c>
    </row>
    <row r="7" ht="40" customHeight="1" spans="1:6">
      <c r="A7" s="15"/>
      <c r="B7" s="15"/>
      <c r="C7" s="15"/>
      <c r="D7" s="16"/>
      <c r="E7" s="16"/>
      <c r="F7" s="16"/>
    </row>
    <row r="8" ht="40" customHeight="1" spans="1:6">
      <c r="A8" s="12" t="s">
        <v>102</v>
      </c>
      <c r="B8" s="12"/>
      <c r="C8" s="12"/>
      <c r="D8" s="52"/>
      <c r="E8" s="52"/>
      <c r="F8" s="52"/>
    </row>
    <row r="9" ht="47" customHeight="1" spans="1:6">
      <c r="A9" s="17" t="s">
        <v>257</v>
      </c>
      <c r="B9" s="17"/>
      <c r="C9" s="17"/>
      <c r="D9" s="17"/>
      <c r="E9" s="17"/>
      <c r="F9" s="17"/>
    </row>
  </sheetData>
  <mergeCells count="8">
    <mergeCell ref="A2:F2"/>
    <mergeCell ref="A3:C3"/>
    <mergeCell ref="D4:F4"/>
    <mergeCell ref="A8:C8"/>
    <mergeCell ref="A9:F9"/>
    <mergeCell ref="A4:A5"/>
    <mergeCell ref="B4:B5"/>
    <mergeCell ref="C4:C5"/>
  </mergeCells>
  <pageMargins left="1.02361111111111" right="0.75"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K20" sqref="K20"/>
    </sheetView>
  </sheetViews>
  <sheetFormatPr defaultColWidth="8.85" defaultRowHeight="15" customHeight="1"/>
  <cols>
    <col min="1" max="1" width="21.625" customWidth="1"/>
    <col min="2" max="2" width="17.875" customWidth="1"/>
    <col min="3" max="3" width="24.75" customWidth="1"/>
    <col min="4" max="4" width="11.4166666666667" customWidth="1"/>
    <col min="5" max="5" width="11" customWidth="1"/>
    <col min="6" max="8" width="11.75" customWidth="1"/>
    <col min="9" max="17" width="11.25" customWidth="1"/>
  </cols>
  <sheetData>
    <row r="1" customHeight="1" spans="1:17">
      <c r="A1" s="40"/>
      <c r="B1" s="40"/>
      <c r="C1" s="40"/>
      <c r="D1" s="40"/>
      <c r="E1" s="40"/>
      <c r="F1" s="40"/>
      <c r="G1" s="40"/>
      <c r="H1" s="40"/>
      <c r="I1" s="40"/>
      <c r="J1" s="40"/>
      <c r="K1" s="40"/>
      <c r="L1" s="40"/>
      <c r="M1" s="40"/>
      <c r="N1" s="45"/>
      <c r="O1" s="45"/>
      <c r="P1" s="45"/>
      <c r="Q1" s="48" t="s">
        <v>258</v>
      </c>
    </row>
    <row r="2" ht="45" customHeight="1" spans="1:17">
      <c r="A2" s="37" t="s">
        <v>259</v>
      </c>
      <c r="B2" s="37"/>
      <c r="C2" s="37"/>
      <c r="D2" s="37"/>
      <c r="E2" s="37"/>
      <c r="F2" s="37"/>
      <c r="G2" s="37"/>
      <c r="H2" s="37"/>
      <c r="I2" s="37"/>
      <c r="J2" s="37"/>
      <c r="K2" s="37"/>
      <c r="L2" s="37"/>
      <c r="M2" s="37"/>
      <c r="N2" s="46"/>
      <c r="O2" s="46"/>
      <c r="P2" s="46"/>
      <c r="Q2" s="46"/>
    </row>
    <row r="3" ht="20.25" customHeight="1" spans="1:17">
      <c r="A3" s="18" t="str">
        <f>"单位名称："&amp;"元江哈尼族彝族傣族自治县农业农村经济管理服务中心"</f>
        <v>单位名称：元江哈尼族彝族傣族自治县农业农村经济管理服务中心</v>
      </c>
      <c r="B3" s="18"/>
      <c r="C3" s="18"/>
      <c r="D3" s="18"/>
      <c r="E3" s="18"/>
      <c r="F3" s="18"/>
      <c r="G3" s="18"/>
      <c r="H3" s="18"/>
      <c r="I3" s="18"/>
      <c r="J3" s="18"/>
      <c r="K3" s="18"/>
      <c r="L3" s="18"/>
      <c r="M3" s="18"/>
      <c r="N3" s="18"/>
      <c r="O3" s="18"/>
      <c r="P3" s="18"/>
      <c r="Q3" s="19" t="s">
        <v>28</v>
      </c>
    </row>
    <row r="4" ht="30" customHeight="1" spans="1:17">
      <c r="A4" s="41" t="s">
        <v>260</v>
      </c>
      <c r="B4" s="41" t="s">
        <v>261</v>
      </c>
      <c r="C4" s="41" t="s">
        <v>262</v>
      </c>
      <c r="D4" s="41" t="s">
        <v>263</v>
      </c>
      <c r="E4" s="41" t="s">
        <v>264</v>
      </c>
      <c r="F4" s="41" t="s">
        <v>265</v>
      </c>
      <c r="G4" s="41" t="s">
        <v>137</v>
      </c>
      <c r="H4" s="41"/>
      <c r="I4" s="41"/>
      <c r="J4" s="41"/>
      <c r="K4" s="41"/>
      <c r="L4" s="41"/>
      <c r="M4" s="41"/>
      <c r="N4" s="41"/>
      <c r="O4" s="41"/>
      <c r="P4" s="41"/>
      <c r="Q4" s="41"/>
    </row>
    <row r="5" ht="30" customHeight="1" spans="1:17">
      <c r="A5" s="41" t="s">
        <v>266</v>
      </c>
      <c r="B5" s="41" t="s">
        <v>261</v>
      </c>
      <c r="C5" s="41" t="s">
        <v>262</v>
      </c>
      <c r="D5" s="41" t="s">
        <v>263</v>
      </c>
      <c r="E5" s="41" t="s">
        <v>264</v>
      </c>
      <c r="F5" s="41" t="s">
        <v>265</v>
      </c>
      <c r="G5" s="41" t="s">
        <v>31</v>
      </c>
      <c r="H5" s="41" t="s">
        <v>34</v>
      </c>
      <c r="I5" s="41" t="s">
        <v>267</v>
      </c>
      <c r="J5" s="41" t="s">
        <v>268</v>
      </c>
      <c r="K5" s="41" t="s">
        <v>37</v>
      </c>
      <c r="L5" s="41" t="s">
        <v>269</v>
      </c>
      <c r="M5" s="41" t="s">
        <v>61</v>
      </c>
      <c r="N5" s="41"/>
      <c r="O5" s="41"/>
      <c r="P5" s="41"/>
      <c r="Q5" s="41"/>
    </row>
    <row r="6" ht="30" customHeight="1" spans="1:17">
      <c r="A6" s="41"/>
      <c r="B6" s="41"/>
      <c r="C6" s="41"/>
      <c r="D6" s="41"/>
      <c r="E6" s="41"/>
      <c r="F6" s="41"/>
      <c r="G6" s="41"/>
      <c r="H6" s="41" t="s">
        <v>33</v>
      </c>
      <c r="I6" s="41"/>
      <c r="J6" s="41"/>
      <c r="K6" s="41"/>
      <c r="L6" s="41" t="s">
        <v>33</v>
      </c>
      <c r="M6" s="41" t="s">
        <v>40</v>
      </c>
      <c r="N6" s="41" t="s">
        <v>41</v>
      </c>
      <c r="O6" s="47" t="s">
        <v>42</v>
      </c>
      <c r="P6" s="47" t="s">
        <v>43</v>
      </c>
      <c r="Q6" s="47" t="s">
        <v>44</v>
      </c>
    </row>
    <row r="7" ht="30"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30" customHeight="1" spans="1:17">
      <c r="A8" s="42" t="s">
        <v>170</v>
      </c>
      <c r="B8" s="35"/>
      <c r="C8" s="35"/>
      <c r="D8" s="43"/>
      <c r="E8" s="43"/>
      <c r="F8" s="43">
        <v>37700</v>
      </c>
      <c r="G8" s="43">
        <v>37700</v>
      </c>
      <c r="H8" s="43">
        <v>37700</v>
      </c>
      <c r="I8" s="43"/>
      <c r="J8" s="39"/>
      <c r="K8" s="39"/>
      <c r="L8" s="43"/>
      <c r="M8" s="43"/>
      <c r="N8" s="43"/>
      <c r="O8" s="43"/>
      <c r="P8" s="43"/>
      <c r="Q8" s="43"/>
    </row>
    <row r="9" ht="30" customHeight="1" spans="1:17">
      <c r="A9" s="35"/>
      <c r="B9" s="35" t="s">
        <v>270</v>
      </c>
      <c r="C9" s="35" t="str">
        <f>"A02010105"&amp;"  "&amp;"台式计算机"</f>
        <v>A02010105  台式计算机</v>
      </c>
      <c r="D9" s="44" t="s">
        <v>271</v>
      </c>
      <c r="E9" s="36">
        <v>4</v>
      </c>
      <c r="F9" s="43">
        <v>24000</v>
      </c>
      <c r="G9" s="43">
        <v>24000</v>
      </c>
      <c r="H9" s="39">
        <v>24000</v>
      </c>
      <c r="I9" s="39"/>
      <c r="J9" s="39"/>
      <c r="K9" s="39"/>
      <c r="L9" s="43"/>
      <c r="M9" s="43"/>
      <c r="N9" s="43"/>
      <c r="O9" s="43"/>
      <c r="P9" s="43"/>
      <c r="Q9" s="43"/>
    </row>
    <row r="10" ht="30" customHeight="1" spans="1:17">
      <c r="A10" s="35"/>
      <c r="B10" s="35" t="s">
        <v>272</v>
      </c>
      <c r="C10" s="35" t="str">
        <f>"A02020600"&amp;"  "&amp;"执法记录仪"</f>
        <v>A02020600  执法记录仪</v>
      </c>
      <c r="D10" s="44" t="s">
        <v>273</v>
      </c>
      <c r="E10" s="36">
        <v>1</v>
      </c>
      <c r="F10" s="43">
        <v>2500</v>
      </c>
      <c r="G10" s="43">
        <v>2500</v>
      </c>
      <c r="H10" s="39">
        <v>2500</v>
      </c>
      <c r="I10" s="39"/>
      <c r="J10" s="39"/>
      <c r="K10" s="39"/>
      <c r="L10" s="43"/>
      <c r="M10" s="43"/>
      <c r="N10" s="43"/>
      <c r="O10" s="43"/>
      <c r="P10" s="43"/>
      <c r="Q10" s="43"/>
    </row>
    <row r="11" ht="30" customHeight="1" spans="1:17">
      <c r="A11" s="35"/>
      <c r="B11" s="35" t="s">
        <v>274</v>
      </c>
      <c r="C11" s="35" t="str">
        <f>"A02061818"&amp;"  "&amp;"饮水器"</f>
        <v>A02061818  饮水器</v>
      </c>
      <c r="D11" s="44" t="s">
        <v>271</v>
      </c>
      <c r="E11" s="36">
        <v>2</v>
      </c>
      <c r="F11" s="43">
        <v>1200</v>
      </c>
      <c r="G11" s="43">
        <v>1200</v>
      </c>
      <c r="H11" s="39">
        <v>1200</v>
      </c>
      <c r="I11" s="39"/>
      <c r="J11" s="39"/>
      <c r="K11" s="39"/>
      <c r="L11" s="43"/>
      <c r="M11" s="43"/>
      <c r="N11" s="43"/>
      <c r="O11" s="43"/>
      <c r="P11" s="43"/>
      <c r="Q11" s="43"/>
    </row>
    <row r="12" ht="30" customHeight="1" spans="1:17">
      <c r="A12" s="35"/>
      <c r="B12" s="35" t="s">
        <v>275</v>
      </c>
      <c r="C12" s="35" t="str">
        <f>"A05040101"&amp;"  "&amp;"复印纸"</f>
        <v>A05040101  复印纸</v>
      </c>
      <c r="D12" s="44" t="s">
        <v>276</v>
      </c>
      <c r="E12" s="36">
        <v>10</v>
      </c>
      <c r="F12" s="43">
        <v>2000</v>
      </c>
      <c r="G12" s="43">
        <v>2000</v>
      </c>
      <c r="H12" s="39">
        <v>2000</v>
      </c>
      <c r="I12" s="39"/>
      <c r="J12" s="39"/>
      <c r="K12" s="39"/>
      <c r="L12" s="43"/>
      <c r="M12" s="43"/>
      <c r="N12" s="43"/>
      <c r="O12" s="43"/>
      <c r="P12" s="43"/>
      <c r="Q12" s="43"/>
    </row>
    <row r="13" ht="30" customHeight="1" spans="1:17">
      <c r="A13" s="35"/>
      <c r="B13" s="35" t="s">
        <v>277</v>
      </c>
      <c r="C13" s="35" t="str">
        <f>"A02021301"&amp;"  "&amp;"碎纸机"</f>
        <v>A02021301  碎纸机</v>
      </c>
      <c r="D13" s="44" t="s">
        <v>271</v>
      </c>
      <c r="E13" s="36">
        <v>2</v>
      </c>
      <c r="F13" s="43">
        <v>2000</v>
      </c>
      <c r="G13" s="43">
        <v>2000</v>
      </c>
      <c r="H13" s="39">
        <v>2000</v>
      </c>
      <c r="I13" s="39"/>
      <c r="J13" s="39"/>
      <c r="K13" s="39"/>
      <c r="L13" s="43"/>
      <c r="M13" s="43"/>
      <c r="N13" s="43"/>
      <c r="O13" s="43"/>
      <c r="P13" s="43"/>
      <c r="Q13" s="43"/>
    </row>
    <row r="14" ht="30" customHeight="1" spans="1:17">
      <c r="A14" s="35"/>
      <c r="B14" s="35" t="s">
        <v>278</v>
      </c>
      <c r="C14" s="35" t="str">
        <f>"A02021006"&amp;"  "&amp;"票据打印机"</f>
        <v>A02021006  票据打印机</v>
      </c>
      <c r="D14" s="44" t="s">
        <v>271</v>
      </c>
      <c r="E14" s="36">
        <v>1</v>
      </c>
      <c r="F14" s="43">
        <v>6000</v>
      </c>
      <c r="G14" s="43">
        <v>6000</v>
      </c>
      <c r="H14" s="39">
        <v>6000</v>
      </c>
      <c r="I14" s="39"/>
      <c r="J14" s="39"/>
      <c r="K14" s="39"/>
      <c r="L14" s="43"/>
      <c r="M14" s="43"/>
      <c r="N14" s="43"/>
      <c r="O14" s="43"/>
      <c r="P14" s="43"/>
      <c r="Q14" s="43"/>
    </row>
    <row r="15" ht="30" customHeight="1" spans="1:17">
      <c r="A15" s="36" t="s">
        <v>31</v>
      </c>
      <c r="B15" s="36"/>
      <c r="C15" s="36"/>
      <c r="D15" s="44"/>
      <c r="E15" s="44"/>
      <c r="F15" s="43">
        <v>37700</v>
      </c>
      <c r="G15" s="43">
        <v>37700</v>
      </c>
      <c r="H15" s="43">
        <v>37700</v>
      </c>
      <c r="I15" s="43"/>
      <c r="J15" s="43"/>
      <c r="K15" s="43"/>
      <c r="L15" s="43"/>
      <c r="M15" s="43"/>
      <c r="N15" s="43"/>
      <c r="O15" s="43"/>
      <c r="P15" s="43"/>
      <c r="Q15" s="43"/>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55"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J23" sqref="J23"/>
    </sheetView>
  </sheetViews>
  <sheetFormatPr defaultColWidth="8.85" defaultRowHeight="15" customHeight="1"/>
  <cols>
    <col min="1" max="1" width="12.35" customWidth="1"/>
    <col min="2" max="14" width="11" customWidth="1"/>
  </cols>
  <sheetData>
    <row r="1" customHeight="1" spans="1:14">
      <c r="A1" s="19"/>
      <c r="B1" s="19"/>
      <c r="C1" s="19"/>
      <c r="D1" s="19"/>
      <c r="E1" s="19"/>
      <c r="F1" s="19"/>
      <c r="G1" s="19"/>
      <c r="H1" s="19"/>
      <c r="I1" s="19"/>
      <c r="J1" s="19"/>
      <c r="K1" s="19"/>
      <c r="L1" s="19"/>
      <c r="M1" s="19"/>
      <c r="N1" s="19" t="s">
        <v>279</v>
      </c>
    </row>
    <row r="2" ht="45" customHeight="1" spans="1:14">
      <c r="A2" s="37" t="s">
        <v>280</v>
      </c>
      <c r="B2" s="37"/>
      <c r="C2" s="37"/>
      <c r="D2" s="37"/>
      <c r="E2" s="37"/>
      <c r="F2" s="37"/>
      <c r="G2" s="37"/>
      <c r="H2" s="37"/>
      <c r="I2" s="37"/>
      <c r="J2" s="37"/>
      <c r="K2" s="37"/>
      <c r="L2" s="37"/>
      <c r="M2" s="37"/>
      <c r="N2" s="37"/>
    </row>
    <row r="3" ht="20.25" customHeight="1" spans="1:14">
      <c r="A3" s="18" t="str">
        <f>"单位名称："&amp;"元江哈尼族彝族傣族自治县农业农村经济管理服务中心"</f>
        <v>单位名称：元江哈尼族彝族傣族自治县农业农村经济管理服务中心</v>
      </c>
      <c r="B3" s="18"/>
      <c r="C3" s="18"/>
      <c r="D3" s="18"/>
      <c r="E3" s="18"/>
      <c r="F3" s="18"/>
      <c r="G3" s="18"/>
      <c r="H3" s="18"/>
      <c r="I3" s="19"/>
      <c r="J3" s="19"/>
      <c r="K3" s="19"/>
      <c r="L3" s="19"/>
      <c r="M3" s="19"/>
      <c r="N3" s="19" t="s">
        <v>28</v>
      </c>
    </row>
    <row r="4" ht="30" customHeight="1" spans="1:14">
      <c r="A4" s="36" t="s">
        <v>260</v>
      </c>
      <c r="B4" s="36" t="s">
        <v>281</v>
      </c>
      <c r="C4" s="36" t="s">
        <v>282</v>
      </c>
      <c r="D4" s="36" t="s">
        <v>137</v>
      </c>
      <c r="E4" s="36"/>
      <c r="F4" s="36"/>
      <c r="G4" s="36"/>
      <c r="H4" s="36"/>
      <c r="I4" s="36"/>
      <c r="J4" s="36"/>
      <c r="K4" s="36"/>
      <c r="L4" s="36"/>
      <c r="M4" s="36"/>
      <c r="N4" s="36"/>
    </row>
    <row r="5" ht="30" customHeight="1" spans="1:14">
      <c r="A5" s="36" t="s">
        <v>266</v>
      </c>
      <c r="B5" s="36"/>
      <c r="C5" s="36" t="s">
        <v>283</v>
      </c>
      <c r="D5" s="36" t="s">
        <v>31</v>
      </c>
      <c r="E5" s="36" t="s">
        <v>34</v>
      </c>
      <c r="F5" s="36" t="s">
        <v>267</v>
      </c>
      <c r="G5" s="36" t="s">
        <v>268</v>
      </c>
      <c r="H5" s="36" t="s">
        <v>37</v>
      </c>
      <c r="I5" s="36" t="s">
        <v>269</v>
      </c>
      <c r="J5" s="36"/>
      <c r="K5" s="36"/>
      <c r="L5" s="36"/>
      <c r="M5" s="36"/>
      <c r="N5" s="36"/>
    </row>
    <row r="6" ht="30" customHeight="1" spans="1:14">
      <c r="A6" s="36"/>
      <c r="B6" s="36"/>
      <c r="C6" s="36"/>
      <c r="D6" s="36"/>
      <c r="E6" s="36" t="s">
        <v>33</v>
      </c>
      <c r="F6" s="36"/>
      <c r="G6" s="36"/>
      <c r="H6" s="36"/>
      <c r="I6" s="36" t="s">
        <v>33</v>
      </c>
      <c r="J6" s="36" t="s">
        <v>40</v>
      </c>
      <c r="K6" s="36" t="s">
        <v>41</v>
      </c>
      <c r="L6" s="38" t="s">
        <v>42</v>
      </c>
      <c r="M6" s="38" t="s">
        <v>43</v>
      </c>
      <c r="N6" s="38" t="s">
        <v>44</v>
      </c>
    </row>
    <row r="7" ht="30" customHeight="1" spans="1:14">
      <c r="A7" s="38">
        <v>1</v>
      </c>
      <c r="B7" s="38">
        <v>2</v>
      </c>
      <c r="C7" s="38">
        <v>3</v>
      </c>
      <c r="D7" s="38">
        <v>4</v>
      </c>
      <c r="E7" s="38">
        <v>5</v>
      </c>
      <c r="F7" s="38">
        <v>6</v>
      </c>
      <c r="G7" s="38">
        <v>7</v>
      </c>
      <c r="H7" s="38">
        <v>8</v>
      </c>
      <c r="I7" s="38">
        <v>9</v>
      </c>
      <c r="J7" s="38">
        <v>10</v>
      </c>
      <c r="K7" s="38">
        <v>11</v>
      </c>
      <c r="L7" s="38">
        <v>12</v>
      </c>
      <c r="M7" s="38">
        <v>13</v>
      </c>
      <c r="N7" s="38">
        <v>14</v>
      </c>
    </row>
    <row r="8" ht="30" customHeight="1" spans="1:14">
      <c r="A8" s="35"/>
      <c r="B8" s="35"/>
      <c r="C8" s="35"/>
      <c r="D8" s="39"/>
      <c r="E8" s="39"/>
      <c r="F8" s="39"/>
      <c r="G8" s="39"/>
      <c r="H8" s="39"/>
      <c r="I8" s="39"/>
      <c r="J8" s="39"/>
      <c r="K8" s="39"/>
      <c r="L8" s="39"/>
      <c r="M8" s="39"/>
      <c r="N8" s="39"/>
    </row>
    <row r="9" ht="30" customHeight="1" spans="1:14">
      <c r="A9" s="35"/>
      <c r="B9" s="35"/>
      <c r="C9" s="35"/>
      <c r="D9" s="39"/>
      <c r="E9" s="39"/>
      <c r="F9" s="39"/>
      <c r="G9" s="39"/>
      <c r="H9" s="39"/>
      <c r="I9" s="39"/>
      <c r="J9" s="39"/>
      <c r="K9" s="39"/>
      <c r="L9" s="39"/>
      <c r="M9" s="39"/>
      <c r="N9" s="39"/>
    </row>
    <row r="10" ht="30" customHeight="1" spans="1:14">
      <c r="A10" s="36" t="s">
        <v>31</v>
      </c>
      <c r="B10" s="36"/>
      <c r="C10" s="36"/>
      <c r="D10" s="39"/>
      <c r="E10" s="39"/>
      <c r="F10" s="39"/>
      <c r="G10" s="39"/>
      <c r="H10" s="39"/>
      <c r="I10" s="39"/>
      <c r="J10" s="39"/>
      <c r="K10" s="39"/>
      <c r="L10" s="39"/>
      <c r="M10" s="39"/>
      <c r="N10" s="39"/>
    </row>
    <row r="11" ht="40" customHeight="1" spans="1:17">
      <c r="A11" s="28" t="s">
        <v>284</v>
      </c>
      <c r="B11" s="28"/>
      <c r="C11" s="28"/>
      <c r="D11" s="28"/>
      <c r="E11" s="28"/>
      <c r="F11" s="28"/>
      <c r="G11" s="28"/>
      <c r="H11" s="28"/>
      <c r="I11" s="28"/>
      <c r="J11" s="28"/>
      <c r="K11" s="28"/>
      <c r="L11" s="28"/>
      <c r="M11" s="28"/>
      <c r="N11" s="28"/>
      <c r="O11" s="28"/>
      <c r="P11" s="28"/>
      <c r="Q11" s="28"/>
    </row>
  </sheetData>
  <mergeCells count="15">
    <mergeCell ref="A1:I1"/>
    <mergeCell ref="A2:N2"/>
    <mergeCell ref="A3:H3"/>
    <mergeCell ref="D4:N4"/>
    <mergeCell ref="I5:N5"/>
    <mergeCell ref="A10:C10"/>
    <mergeCell ref="A11:Q11"/>
    <mergeCell ref="A4:A6"/>
    <mergeCell ref="B4:B6"/>
    <mergeCell ref="C4:C6"/>
    <mergeCell ref="D5:D6"/>
    <mergeCell ref="E5:E6"/>
    <mergeCell ref="F5:F6"/>
    <mergeCell ref="G5:G6"/>
    <mergeCell ref="H5:H6"/>
  </mergeCells>
  <pageMargins left="0.984027777777778" right="0.550694444444444" top="1" bottom="1" header="0.5" footer="0.5"/>
  <pageSetup paperSize="1" scale="76" pageOrder="overThenDown" orientation="landscape"/>
  <headerFooter/>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D16" sqref="D16"/>
    </sheetView>
  </sheetViews>
  <sheetFormatPr defaultColWidth="8.85" defaultRowHeight="15" customHeight="1"/>
  <cols>
    <col min="1" max="14" width="12.625" customWidth="1"/>
  </cols>
  <sheetData>
    <row r="1" ht="24.15" customHeight="1" spans="1:14">
      <c r="A1" s="18"/>
      <c r="B1" s="18"/>
      <c r="C1" s="18"/>
      <c r="D1" s="18"/>
      <c r="E1" s="18"/>
      <c r="F1" s="18"/>
      <c r="G1" s="18"/>
      <c r="H1" s="18"/>
      <c r="I1" s="18"/>
      <c r="J1" s="18"/>
      <c r="K1" s="18"/>
      <c r="L1" s="18"/>
      <c r="M1" s="18"/>
      <c r="N1" s="19" t="s">
        <v>285</v>
      </c>
    </row>
    <row r="2" ht="45.15" customHeight="1" spans="1:14">
      <c r="A2" s="29" t="s">
        <v>286</v>
      </c>
      <c r="B2" s="29"/>
      <c r="C2" s="29"/>
      <c r="D2" s="29"/>
      <c r="E2" s="29"/>
      <c r="F2" s="29"/>
      <c r="G2" s="29"/>
      <c r="H2" s="29"/>
      <c r="I2" s="29"/>
      <c r="J2" s="29"/>
      <c r="K2" s="29"/>
      <c r="L2" s="29"/>
      <c r="M2" s="29"/>
      <c r="N2" s="29"/>
    </row>
    <row r="3" ht="18.75" customHeight="1" spans="1:14">
      <c r="A3" s="21" t="str">
        <f>"单位名称："&amp;"元江哈尼族彝族傣族自治县农业农村经济管理服务中心"</f>
        <v>单位名称：元江哈尼族彝族傣族自治县农业农村经济管理服务中心</v>
      </c>
      <c r="B3" s="22"/>
      <c r="C3" s="22"/>
      <c r="D3" s="22"/>
      <c r="E3" s="22"/>
      <c r="F3" s="22"/>
      <c r="G3" s="22"/>
      <c r="H3" s="23"/>
      <c r="I3" s="18"/>
      <c r="J3" s="18"/>
      <c r="K3" s="18"/>
      <c r="L3" s="18"/>
      <c r="M3" s="18"/>
      <c r="N3" s="19" t="s">
        <v>28</v>
      </c>
    </row>
    <row r="4" ht="22.5" customHeight="1" spans="1:14">
      <c r="A4" s="34" t="s">
        <v>287</v>
      </c>
      <c r="B4" s="34" t="s">
        <v>137</v>
      </c>
      <c r="C4" s="34"/>
      <c r="D4" s="34"/>
      <c r="E4" s="34" t="s">
        <v>288</v>
      </c>
      <c r="F4" s="34"/>
      <c r="G4" s="34"/>
      <c r="H4" s="34"/>
      <c r="I4" s="34"/>
      <c r="J4" s="34"/>
      <c r="K4" s="34"/>
      <c r="L4" s="34"/>
      <c r="M4" s="34"/>
      <c r="N4" s="34"/>
    </row>
    <row r="5" ht="22.5" customHeight="1" spans="1:14">
      <c r="A5" s="34"/>
      <c r="B5" s="34" t="s">
        <v>31</v>
      </c>
      <c r="C5" s="34" t="s">
        <v>34</v>
      </c>
      <c r="D5" s="34" t="s">
        <v>267</v>
      </c>
      <c r="E5" s="13" t="s">
        <v>289</v>
      </c>
      <c r="F5" s="13" t="s">
        <v>290</v>
      </c>
      <c r="G5" s="13" t="s">
        <v>291</v>
      </c>
      <c r="H5" s="13" t="s">
        <v>292</v>
      </c>
      <c r="I5" s="13" t="s">
        <v>293</v>
      </c>
      <c r="J5" s="13" t="s">
        <v>294</v>
      </c>
      <c r="K5" s="13" t="s">
        <v>295</v>
      </c>
      <c r="L5" s="13" t="s">
        <v>296</v>
      </c>
      <c r="M5" s="13" t="s">
        <v>297</v>
      </c>
      <c r="N5" s="13" t="s">
        <v>298</v>
      </c>
    </row>
    <row r="6" ht="18.75" customHeight="1" spans="1:14">
      <c r="A6" s="34" t="s">
        <v>45</v>
      </c>
      <c r="B6" s="34" t="s">
        <v>46</v>
      </c>
      <c r="C6" s="34" t="s">
        <v>47</v>
      </c>
      <c r="D6" s="34" t="s">
        <v>48</v>
      </c>
      <c r="E6" s="34" t="s">
        <v>49</v>
      </c>
      <c r="F6" s="34" t="s">
        <v>50</v>
      </c>
      <c r="G6" s="34" t="s">
        <v>51</v>
      </c>
      <c r="H6" s="34" t="s">
        <v>52</v>
      </c>
      <c r="I6" s="34" t="s">
        <v>53</v>
      </c>
      <c r="J6" s="34" t="s">
        <v>69</v>
      </c>
      <c r="K6" s="34" t="s">
        <v>299</v>
      </c>
      <c r="L6" s="34" t="s">
        <v>300</v>
      </c>
      <c r="M6" s="34" t="s">
        <v>301</v>
      </c>
      <c r="N6" s="34" t="s">
        <v>302</v>
      </c>
    </row>
    <row r="7" ht="18.75" customHeight="1" spans="1:14">
      <c r="A7" s="35"/>
      <c r="B7" s="35"/>
      <c r="C7" s="35"/>
      <c r="D7" s="35"/>
      <c r="E7" s="35"/>
      <c r="F7" s="35"/>
      <c r="G7" s="35"/>
      <c r="H7" s="35"/>
      <c r="I7" s="35"/>
      <c r="J7" s="35"/>
      <c r="K7" s="35"/>
      <c r="L7" s="35"/>
      <c r="M7" s="35"/>
      <c r="N7" s="35"/>
    </row>
    <row r="8" ht="18.75" customHeight="1" spans="1:14">
      <c r="A8" s="36" t="s">
        <v>31</v>
      </c>
      <c r="B8" s="35"/>
      <c r="C8" s="35"/>
      <c r="D8" s="35"/>
      <c r="E8" s="35"/>
      <c r="F8" s="35"/>
      <c r="G8" s="35"/>
      <c r="H8" s="35"/>
      <c r="I8" s="35"/>
      <c r="J8" s="35"/>
      <c r="K8" s="35"/>
      <c r="L8" s="35"/>
      <c r="M8" s="35"/>
      <c r="N8" s="35"/>
    </row>
    <row r="9" ht="33" customHeight="1" spans="1:14">
      <c r="A9" s="28" t="s">
        <v>303</v>
      </c>
      <c r="B9" s="28"/>
      <c r="C9" s="28"/>
      <c r="D9" s="28"/>
      <c r="E9" s="28"/>
      <c r="F9" s="28"/>
      <c r="G9" s="28"/>
      <c r="H9" s="28"/>
      <c r="I9" s="28"/>
      <c r="J9" s="28"/>
      <c r="K9" s="28"/>
      <c r="L9" s="28"/>
      <c r="M9" s="28"/>
      <c r="N9" s="28"/>
    </row>
  </sheetData>
  <mergeCells count="6">
    <mergeCell ref="A2:N2"/>
    <mergeCell ref="A3:H3"/>
    <mergeCell ref="B4:D4"/>
    <mergeCell ref="E4:N4"/>
    <mergeCell ref="A9:N9"/>
    <mergeCell ref="A4:A5"/>
  </mergeCells>
  <pageMargins left="0.75" right="0.75" top="1" bottom="1" header="0.5" footer="0.5"/>
  <pageSetup paperSize="1" scale="69"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8"/>
  <sheetViews>
    <sheetView showZeros="0" workbookViewId="0">
      <selection activeCell="A3" sqref="A3:G3"/>
    </sheetView>
  </sheetViews>
  <sheetFormatPr defaultColWidth="8.85" defaultRowHeight="15" customHeight="1" outlineLevelRow="7"/>
  <cols>
    <col min="1" max="1" width="19.5" customWidth="1"/>
    <col min="2" max="2" width="15.25" customWidth="1"/>
    <col min="3" max="10" width="10.5" customWidth="1"/>
  </cols>
  <sheetData>
    <row r="1" ht="18.75" customHeight="1" spans="1:10">
      <c r="A1" s="18"/>
      <c r="B1" s="18"/>
      <c r="C1" s="18"/>
      <c r="D1" s="18"/>
      <c r="E1" s="18"/>
      <c r="F1" s="18"/>
      <c r="G1" s="18"/>
      <c r="H1" s="18"/>
      <c r="I1" s="32" t="s">
        <v>304</v>
      </c>
      <c r="J1" s="33"/>
    </row>
    <row r="2" ht="52.05" customHeight="1" spans="1:10">
      <c r="A2" s="29" t="s">
        <v>305</v>
      </c>
      <c r="B2" s="30"/>
      <c r="C2" s="30"/>
      <c r="D2" s="30"/>
      <c r="E2" s="30"/>
      <c r="F2" s="30"/>
      <c r="G2" s="30"/>
      <c r="H2" s="30"/>
      <c r="I2" s="30"/>
      <c r="J2" s="30"/>
    </row>
    <row r="3" ht="26" customHeight="1" spans="1:10">
      <c r="A3" s="21" t="str">
        <f>"单位名称："&amp;"元江哈尼族彝族傣族自治县农业农村经济管理服务中心"</f>
        <v>单位名称：元江哈尼族彝族傣族自治县农业农村经济管理服务中心</v>
      </c>
      <c r="B3" s="22"/>
      <c r="C3" s="22"/>
      <c r="D3" s="22"/>
      <c r="E3" s="22"/>
      <c r="F3" s="22"/>
      <c r="G3" s="23"/>
      <c r="H3" s="31"/>
      <c r="I3" s="31"/>
      <c r="J3" s="31"/>
    </row>
    <row r="4" ht="34" customHeight="1" spans="1:10">
      <c r="A4" s="24" t="s">
        <v>206</v>
      </c>
      <c r="B4" s="24" t="s">
        <v>207</v>
      </c>
      <c r="C4" s="24" t="s">
        <v>208</v>
      </c>
      <c r="D4" s="24" t="s">
        <v>209</v>
      </c>
      <c r="E4" s="24" t="s">
        <v>210</v>
      </c>
      <c r="F4" s="24" t="s">
        <v>211</v>
      </c>
      <c r="G4" s="24" t="s">
        <v>212</v>
      </c>
      <c r="H4" s="24" t="s">
        <v>213</v>
      </c>
      <c r="I4" s="24" t="s">
        <v>214</v>
      </c>
      <c r="J4" s="24" t="s">
        <v>215</v>
      </c>
    </row>
    <row r="5" ht="34" customHeight="1" spans="1:10">
      <c r="A5" s="24" t="s">
        <v>45</v>
      </c>
      <c r="B5" s="24" t="s">
        <v>46</v>
      </c>
      <c r="C5" s="24" t="s">
        <v>47</v>
      </c>
      <c r="D5" s="24" t="s">
        <v>48</v>
      </c>
      <c r="E5" s="24" t="s">
        <v>49</v>
      </c>
      <c r="F5" s="24" t="s">
        <v>50</v>
      </c>
      <c r="G5" s="24" t="s">
        <v>51</v>
      </c>
      <c r="H5" s="24" t="s">
        <v>52</v>
      </c>
      <c r="I5" s="24" t="s">
        <v>53</v>
      </c>
      <c r="J5" s="24" t="s">
        <v>69</v>
      </c>
    </row>
    <row r="6" ht="34" customHeight="1" spans="1:10">
      <c r="A6" s="25"/>
      <c r="B6" s="25"/>
      <c r="C6" s="25"/>
      <c r="D6" s="25"/>
      <c r="E6" s="25"/>
      <c r="F6" s="25"/>
      <c r="G6" s="25"/>
      <c r="H6" s="25"/>
      <c r="I6" s="25"/>
      <c r="J6" s="25"/>
    </row>
    <row r="7" ht="34" customHeight="1" spans="1:10">
      <c r="A7" s="25"/>
      <c r="B7" s="25"/>
      <c r="C7" s="25"/>
      <c r="D7" s="25"/>
      <c r="E7" s="25"/>
      <c r="F7" s="25"/>
      <c r="G7" s="25"/>
      <c r="H7" s="25"/>
      <c r="I7" s="25"/>
      <c r="J7" s="25"/>
    </row>
    <row r="8" ht="38" customHeight="1" spans="1:14">
      <c r="A8" s="28" t="s">
        <v>303</v>
      </c>
      <c r="B8" s="28"/>
      <c r="C8" s="28"/>
      <c r="D8" s="28"/>
      <c r="E8" s="28"/>
      <c r="F8" s="28"/>
      <c r="G8" s="28"/>
      <c r="H8" s="28"/>
      <c r="I8" s="28"/>
      <c r="J8" s="28"/>
      <c r="K8" s="28"/>
      <c r="L8" s="28"/>
      <c r="M8" s="28"/>
      <c r="N8" s="28"/>
    </row>
  </sheetData>
  <mergeCells count="4">
    <mergeCell ref="I1:J1"/>
    <mergeCell ref="A2:J2"/>
    <mergeCell ref="A3:G3"/>
    <mergeCell ref="A8:N8"/>
  </mergeCells>
  <pageMargins left="1.02361111111111" right="0.75"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6" sqref="E16"/>
    </sheetView>
  </sheetViews>
  <sheetFormatPr defaultColWidth="8.85" defaultRowHeight="15" customHeight="1" outlineLevelRow="7"/>
  <cols>
    <col min="1" max="8" width="15.125" customWidth="1"/>
  </cols>
  <sheetData>
    <row r="1" ht="18.75" customHeight="1" spans="1:8">
      <c r="A1" s="18"/>
      <c r="B1" s="18"/>
      <c r="C1" s="18"/>
      <c r="D1" s="18"/>
      <c r="E1" s="18"/>
      <c r="F1" s="18"/>
      <c r="G1" s="18"/>
      <c r="H1" s="19" t="s">
        <v>306</v>
      </c>
    </row>
    <row r="2" ht="41.4" customHeight="1" spans="1:8">
      <c r="A2" s="20" t="s">
        <v>307</v>
      </c>
      <c r="B2" s="20"/>
      <c r="C2" s="20"/>
      <c r="D2" s="20"/>
      <c r="E2" s="20"/>
      <c r="F2" s="20"/>
      <c r="G2" s="20"/>
      <c r="H2" s="20"/>
    </row>
    <row r="3" ht="18.75" customHeight="1" spans="1:8">
      <c r="A3" s="21" t="str">
        <f>"单位名称："&amp;"元江哈尼族彝族傣族自治县农业农村经济管理服务中心"</f>
        <v>单位名称：元江哈尼族彝族傣族自治县农业农村经济管理服务中心</v>
      </c>
      <c r="B3" s="22"/>
      <c r="C3" s="22"/>
      <c r="D3" s="22"/>
      <c r="E3" s="22"/>
      <c r="F3" s="23"/>
      <c r="G3" s="18"/>
      <c r="H3" s="18"/>
    </row>
    <row r="4" ht="52" customHeight="1" spans="1:8">
      <c r="A4" s="24" t="s">
        <v>130</v>
      </c>
      <c r="B4" s="24" t="s">
        <v>308</v>
      </c>
      <c r="C4" s="24" t="s">
        <v>309</v>
      </c>
      <c r="D4" s="24" t="s">
        <v>310</v>
      </c>
      <c r="E4" s="24" t="s">
        <v>263</v>
      </c>
      <c r="F4" s="24" t="s">
        <v>311</v>
      </c>
      <c r="G4" s="24"/>
      <c r="H4" s="24"/>
    </row>
    <row r="5" ht="52" customHeight="1" spans="1:8">
      <c r="A5" s="24"/>
      <c r="B5" s="24"/>
      <c r="C5" s="24"/>
      <c r="D5" s="24"/>
      <c r="E5" s="24"/>
      <c r="F5" s="24" t="s">
        <v>264</v>
      </c>
      <c r="G5" s="24" t="s">
        <v>312</v>
      </c>
      <c r="H5" s="24" t="s">
        <v>313</v>
      </c>
    </row>
    <row r="6" ht="52" customHeight="1" spans="1:8">
      <c r="A6" s="24" t="s">
        <v>45</v>
      </c>
      <c r="B6" s="24" t="s">
        <v>46</v>
      </c>
      <c r="C6" s="24" t="s">
        <v>47</v>
      </c>
      <c r="D6" s="24" t="s">
        <v>48</v>
      </c>
      <c r="E6" s="24" t="s">
        <v>49</v>
      </c>
      <c r="F6" s="24" t="s">
        <v>50</v>
      </c>
      <c r="G6" s="24" t="s">
        <v>51</v>
      </c>
      <c r="H6" s="24" t="s">
        <v>52</v>
      </c>
    </row>
    <row r="7" ht="52" customHeight="1" spans="1:8">
      <c r="A7" s="25"/>
      <c r="B7" s="25"/>
      <c r="C7" s="25"/>
      <c r="D7" s="25"/>
      <c r="E7" s="26"/>
      <c r="F7" s="26"/>
      <c r="G7" s="27"/>
      <c r="H7" s="27"/>
    </row>
    <row r="8" ht="51" customHeight="1" spans="1:10">
      <c r="A8" s="28" t="s">
        <v>314</v>
      </c>
      <c r="B8" s="28"/>
      <c r="C8" s="28"/>
      <c r="D8" s="28"/>
      <c r="E8" s="28"/>
      <c r="F8" s="28"/>
      <c r="G8" s="28"/>
      <c r="H8" s="28"/>
      <c r="I8" s="28"/>
      <c r="J8" s="28"/>
    </row>
  </sheetData>
  <mergeCells count="9">
    <mergeCell ref="A2:H2"/>
    <mergeCell ref="A3:F3"/>
    <mergeCell ref="F4:H4"/>
    <mergeCell ref="A8:J8"/>
    <mergeCell ref="A4:A5"/>
    <mergeCell ref="B4:B5"/>
    <mergeCell ref="C4:C5"/>
    <mergeCell ref="D4:D5"/>
    <mergeCell ref="E4:E5"/>
  </mergeCells>
  <pageMargins left="0.904861111111111" right="0.75"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7" sqref="D17"/>
    </sheetView>
  </sheetViews>
  <sheetFormatPr defaultColWidth="8.85" defaultRowHeight="15" customHeight="1"/>
  <cols>
    <col min="1" max="11" width="10.875" customWidth="1"/>
  </cols>
  <sheetData>
    <row r="1" ht="18.75" customHeight="1" spans="1:11">
      <c r="A1" s="1"/>
      <c r="B1" s="1"/>
      <c r="C1" s="1"/>
      <c r="D1" s="1"/>
      <c r="E1" s="1"/>
      <c r="F1" s="1"/>
      <c r="G1" s="1"/>
      <c r="H1" s="2"/>
      <c r="I1" s="2"/>
      <c r="J1" s="2"/>
      <c r="K1" s="2" t="s">
        <v>315</v>
      </c>
    </row>
    <row r="2" ht="45" customHeight="1" spans="1:11">
      <c r="A2" s="3" t="s">
        <v>316</v>
      </c>
      <c r="B2" s="3"/>
      <c r="C2" s="3"/>
      <c r="D2" s="3"/>
      <c r="E2" s="3"/>
      <c r="F2" s="3"/>
      <c r="G2" s="3"/>
      <c r="H2" s="3"/>
      <c r="I2" s="3"/>
      <c r="J2" s="3"/>
      <c r="K2" s="3"/>
    </row>
    <row r="3" ht="18.75" customHeight="1" spans="1:11">
      <c r="A3" s="4" t="str">
        <f>"单位名称："&amp;"元江哈尼族彝族傣族自治县农业农村经济管理服务中心"</f>
        <v>单位名称：元江哈尼族彝族傣族自治县农业农村经济管理服务中心</v>
      </c>
      <c r="B3" s="4"/>
      <c r="C3" s="4"/>
      <c r="D3" s="4"/>
      <c r="E3" s="4"/>
      <c r="F3" s="4"/>
      <c r="G3" s="4"/>
      <c r="H3" s="5"/>
      <c r="I3" s="5"/>
      <c r="J3" s="5"/>
      <c r="K3" s="5" t="s">
        <v>28</v>
      </c>
    </row>
    <row r="4" ht="48" customHeight="1" spans="1:11">
      <c r="A4" s="12" t="s">
        <v>192</v>
      </c>
      <c r="B4" s="12" t="s">
        <v>132</v>
      </c>
      <c r="C4" s="12" t="s">
        <v>193</v>
      </c>
      <c r="D4" s="12" t="s">
        <v>133</v>
      </c>
      <c r="E4" s="12" t="s">
        <v>134</v>
      </c>
      <c r="F4" s="12" t="s">
        <v>194</v>
      </c>
      <c r="G4" s="12" t="s">
        <v>136</v>
      </c>
      <c r="H4" s="12" t="s">
        <v>31</v>
      </c>
      <c r="I4" s="12" t="s">
        <v>317</v>
      </c>
      <c r="J4" s="12"/>
      <c r="K4" s="12"/>
    </row>
    <row r="5" ht="48" customHeight="1" spans="1:11">
      <c r="A5" s="12"/>
      <c r="B5" s="12"/>
      <c r="C5" s="12"/>
      <c r="D5" s="12"/>
      <c r="E5" s="12"/>
      <c r="F5" s="12"/>
      <c r="G5" s="12"/>
      <c r="H5" s="12"/>
      <c r="I5" s="12" t="s">
        <v>34</v>
      </c>
      <c r="J5" s="12" t="s">
        <v>35</v>
      </c>
      <c r="K5" s="12" t="s">
        <v>36</v>
      </c>
    </row>
    <row r="6" ht="48" customHeight="1" spans="1:11">
      <c r="A6" s="12"/>
      <c r="B6" s="12"/>
      <c r="C6" s="12"/>
      <c r="D6" s="12"/>
      <c r="E6" s="12"/>
      <c r="F6" s="12"/>
      <c r="G6" s="12"/>
      <c r="H6" s="12"/>
      <c r="I6" s="12"/>
      <c r="J6" s="12"/>
      <c r="K6" s="12"/>
    </row>
    <row r="7" ht="48" customHeight="1" spans="1:11">
      <c r="A7" s="13" t="s">
        <v>45</v>
      </c>
      <c r="B7" s="13">
        <v>2</v>
      </c>
      <c r="C7" s="13">
        <v>3</v>
      </c>
      <c r="D7" s="13">
        <v>4</v>
      </c>
      <c r="E7" s="13">
        <v>5</v>
      </c>
      <c r="F7" s="13">
        <v>6</v>
      </c>
      <c r="G7" s="13">
        <v>7</v>
      </c>
      <c r="H7" s="13">
        <v>8</v>
      </c>
      <c r="I7" s="13">
        <v>9</v>
      </c>
      <c r="J7" s="13">
        <v>10</v>
      </c>
      <c r="K7" s="13">
        <v>11</v>
      </c>
    </row>
    <row r="8" ht="48" customHeight="1" spans="1:11">
      <c r="A8" s="14"/>
      <c r="B8" s="15"/>
      <c r="C8" s="14"/>
      <c r="D8" s="14"/>
      <c r="E8" s="14"/>
      <c r="F8" s="14"/>
      <c r="G8" s="14"/>
      <c r="H8" s="16"/>
      <c r="I8" s="16"/>
      <c r="J8" s="16"/>
      <c r="K8" s="16"/>
    </row>
    <row r="9" ht="48" customHeight="1" spans="1:11">
      <c r="A9" s="14"/>
      <c r="B9" s="15"/>
      <c r="C9" s="14"/>
      <c r="D9" s="14"/>
      <c r="E9" s="14"/>
      <c r="F9" s="14"/>
      <c r="G9" s="14"/>
      <c r="H9" s="16"/>
      <c r="I9" s="16"/>
      <c r="J9" s="16"/>
      <c r="K9" s="16"/>
    </row>
    <row r="10" ht="48" customHeight="1" spans="1:11">
      <c r="A10" s="13" t="s">
        <v>31</v>
      </c>
      <c r="B10" s="13"/>
      <c r="C10" s="13"/>
      <c r="D10" s="13"/>
      <c r="E10" s="13"/>
      <c r="F10" s="13"/>
      <c r="G10" s="13"/>
      <c r="H10" s="16"/>
      <c r="I10" s="16"/>
      <c r="J10" s="16"/>
      <c r="K10" s="16"/>
    </row>
    <row r="11" ht="35" customHeight="1" spans="1:11">
      <c r="A11" s="17" t="s">
        <v>318</v>
      </c>
      <c r="B11" s="17"/>
      <c r="C11" s="17"/>
      <c r="D11" s="17"/>
      <c r="E11" s="17"/>
      <c r="F11" s="17"/>
      <c r="G11" s="17"/>
      <c r="H11" s="17"/>
      <c r="I11" s="17"/>
      <c r="J11" s="17"/>
      <c r="K11" s="17"/>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904861111111111" right="0.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K6" sqref="K6"/>
    </sheetView>
  </sheetViews>
  <sheetFormatPr defaultColWidth="8.85" defaultRowHeight="15" customHeight="1" outlineLevelCol="6"/>
  <cols>
    <col min="1" max="1" width="35.7083333333333" customWidth="1"/>
    <col min="2" max="3" width="17.5" customWidth="1"/>
    <col min="4" max="4" width="10.375" customWidth="1"/>
    <col min="5" max="7" width="13.625" customWidth="1"/>
  </cols>
  <sheetData>
    <row r="1" ht="18.75" customHeight="1" spans="1:7">
      <c r="A1" s="1"/>
      <c r="B1" s="1"/>
      <c r="C1" s="1"/>
      <c r="D1" s="1"/>
      <c r="E1" s="2"/>
      <c r="F1" s="2"/>
      <c r="G1" s="2" t="s">
        <v>319</v>
      </c>
    </row>
    <row r="2" ht="45" customHeight="1" spans="1:7">
      <c r="A2" s="3" t="s">
        <v>320</v>
      </c>
      <c r="B2" s="3"/>
      <c r="C2" s="3"/>
      <c r="D2" s="3"/>
      <c r="E2" s="3"/>
      <c r="F2" s="3"/>
      <c r="G2" s="3"/>
    </row>
    <row r="3" ht="24.15" customHeight="1" spans="1:7">
      <c r="A3" s="4" t="str">
        <f>"单位名称："&amp;"元江哈尼族彝族傣族自治县农业农村经济管理服务中心"</f>
        <v>单位名称：元江哈尼族彝族傣族自治县农业农村经济管理服务中心</v>
      </c>
      <c r="B3" s="4"/>
      <c r="C3" s="4"/>
      <c r="D3" s="4"/>
      <c r="E3" s="5"/>
      <c r="F3" s="5"/>
      <c r="G3" s="5" t="s">
        <v>28</v>
      </c>
    </row>
    <row r="4" ht="33" customHeight="1" spans="1:7">
      <c r="A4" s="6" t="s">
        <v>193</v>
      </c>
      <c r="B4" s="6" t="s">
        <v>192</v>
      </c>
      <c r="C4" s="6" t="s">
        <v>132</v>
      </c>
      <c r="D4" s="6" t="s">
        <v>321</v>
      </c>
      <c r="E4" s="6" t="s">
        <v>34</v>
      </c>
      <c r="F4" s="6"/>
      <c r="G4" s="6"/>
    </row>
    <row r="5" ht="33" customHeight="1" spans="1:7">
      <c r="A5" s="6"/>
      <c r="B5" s="6"/>
      <c r="C5" s="6"/>
      <c r="D5" s="6"/>
      <c r="E5" s="6">
        <v>2025</v>
      </c>
      <c r="F5" s="6">
        <v>2026</v>
      </c>
      <c r="G5" s="6">
        <v>2027</v>
      </c>
    </row>
    <row r="6" ht="33" customHeight="1" spans="1:7">
      <c r="A6" s="6"/>
      <c r="B6" s="6"/>
      <c r="C6" s="6"/>
      <c r="D6" s="6"/>
      <c r="E6" s="6"/>
      <c r="F6" s="6"/>
      <c r="G6" s="6"/>
    </row>
    <row r="7" ht="33" customHeight="1" spans="1:7">
      <c r="A7" s="7" t="s">
        <v>45</v>
      </c>
      <c r="B7" s="7">
        <v>2</v>
      </c>
      <c r="C7" s="7">
        <v>3</v>
      </c>
      <c r="D7" s="7">
        <v>4</v>
      </c>
      <c r="E7" s="7">
        <v>5</v>
      </c>
      <c r="F7" s="7">
        <v>6</v>
      </c>
      <c r="G7" s="7">
        <v>7</v>
      </c>
    </row>
    <row r="8" ht="33" customHeight="1" spans="1:7">
      <c r="A8" s="8" t="s">
        <v>55</v>
      </c>
      <c r="B8" s="9" t="s">
        <v>198</v>
      </c>
      <c r="C8" s="10" t="s">
        <v>197</v>
      </c>
      <c r="D8" s="9" t="s">
        <v>322</v>
      </c>
      <c r="E8" s="11">
        <v>101352.6</v>
      </c>
      <c r="F8" s="11"/>
      <c r="G8" s="11"/>
    </row>
    <row r="9" ht="33" customHeight="1" spans="1:7">
      <c r="A9" s="8" t="s">
        <v>55</v>
      </c>
      <c r="B9" s="9" t="s">
        <v>198</v>
      </c>
      <c r="C9" s="10" t="s">
        <v>202</v>
      </c>
      <c r="D9" s="9" t="s">
        <v>322</v>
      </c>
      <c r="E9" s="11">
        <v>26316</v>
      </c>
      <c r="F9" s="11"/>
      <c r="G9" s="11"/>
    </row>
    <row r="10" ht="33" customHeight="1" spans="1:7">
      <c r="A10" s="7" t="s">
        <v>31</v>
      </c>
      <c r="B10" s="7"/>
      <c r="C10" s="7"/>
      <c r="D10" s="7"/>
      <c r="E10" s="11">
        <v>127668.6</v>
      </c>
      <c r="F10" s="11"/>
      <c r="G10" s="11"/>
    </row>
  </sheetData>
  <mergeCells count="11">
    <mergeCell ref="A2:G2"/>
    <mergeCell ref="A3:D3"/>
    <mergeCell ref="E4:G4"/>
    <mergeCell ref="A10:D10"/>
    <mergeCell ref="A4:A6"/>
    <mergeCell ref="B4:B6"/>
    <mergeCell ref="C4:C6"/>
    <mergeCell ref="D4:D6"/>
    <mergeCell ref="E5:E6"/>
    <mergeCell ref="F5:F6"/>
    <mergeCell ref="G5:G6"/>
  </mergeCells>
  <pageMargins left="0.826388888888889" right="0.75"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B1" workbookViewId="0">
      <selection activeCell="W6" sqref="W6"/>
    </sheetView>
  </sheetViews>
  <sheetFormatPr defaultColWidth="8.85" defaultRowHeight="15" customHeight="1"/>
  <cols>
    <col min="1" max="1" width="10.25" customWidth="1"/>
    <col min="2" max="2" width="24.7" customWidth="1"/>
    <col min="3" max="5" width="13.75" style="79" customWidth="1"/>
    <col min="6" max="10" width="8.5" style="79" customWidth="1"/>
    <col min="11" max="11" width="9.88333333333333" style="79" customWidth="1"/>
    <col min="12" max="12" width="8" style="79" customWidth="1"/>
    <col min="13" max="13" width="9.41666666666667" style="79" customWidth="1"/>
    <col min="14" max="14" width="7.25" style="79" customWidth="1"/>
    <col min="15" max="15" width="8.5" style="79" customWidth="1"/>
    <col min="16" max="16" width="7.875" style="79" customWidth="1"/>
    <col min="17" max="17" width="8.70833333333333" style="79" customWidth="1"/>
    <col min="18" max="18" width="9.34166666666667" style="79" customWidth="1"/>
    <col min="19" max="19" width="7.875" style="79" customWidth="1"/>
  </cols>
  <sheetData>
    <row r="1" ht="18.75" customHeight="1" spans="1:19">
      <c r="A1" s="1"/>
      <c r="B1" s="1"/>
      <c r="C1" s="80"/>
      <c r="D1" s="80"/>
      <c r="E1" s="80"/>
      <c r="F1" s="80"/>
      <c r="G1" s="80"/>
      <c r="H1" s="80"/>
      <c r="I1" s="90"/>
      <c r="J1" s="90"/>
      <c r="K1" s="90"/>
      <c r="L1" s="90"/>
      <c r="M1" s="90"/>
      <c r="N1" s="90"/>
      <c r="O1" s="90"/>
      <c r="P1" s="90"/>
      <c r="Q1" s="90"/>
      <c r="R1" s="94" t="s">
        <v>26</v>
      </c>
      <c r="S1" s="90"/>
    </row>
    <row r="2" ht="37.5" customHeight="1" spans="1:19">
      <c r="A2" s="3" t="s">
        <v>27</v>
      </c>
      <c r="B2" s="3"/>
      <c r="C2" s="81"/>
      <c r="D2" s="81"/>
      <c r="E2" s="81"/>
      <c r="F2" s="81"/>
      <c r="G2" s="81"/>
      <c r="H2" s="81"/>
      <c r="I2" s="81"/>
      <c r="J2" s="81"/>
      <c r="K2" s="81"/>
      <c r="L2" s="81"/>
      <c r="M2" s="81"/>
      <c r="N2" s="81"/>
      <c r="O2" s="81"/>
      <c r="P2" s="81"/>
      <c r="Q2" s="81"/>
      <c r="R2" s="81"/>
      <c r="S2" s="81"/>
    </row>
    <row r="3" ht="18.75" customHeight="1" spans="1:19">
      <c r="A3" s="4" t="str">
        <f>"单位名称："&amp;"元江哈尼族彝族傣族自治县农业农村经济管理服务中心"</f>
        <v>单位名称：元江哈尼族彝族傣族自治县农业农村经济管理服务中心</v>
      </c>
      <c r="B3" s="4"/>
      <c r="C3" s="82"/>
      <c r="D3" s="82"/>
      <c r="E3" s="80"/>
      <c r="F3" s="80"/>
      <c r="G3" s="80"/>
      <c r="H3" s="80"/>
      <c r="I3" s="91"/>
      <c r="J3" s="91"/>
      <c r="K3" s="91"/>
      <c r="L3" s="91"/>
      <c r="M3" s="91"/>
      <c r="N3" s="91"/>
      <c r="O3" s="91"/>
      <c r="P3" s="91"/>
      <c r="Q3" s="91"/>
      <c r="R3" s="95" t="s">
        <v>28</v>
      </c>
      <c r="S3" s="91"/>
    </row>
    <row r="4" ht="33" customHeight="1" spans="1:19">
      <c r="A4" s="12" t="s">
        <v>29</v>
      </c>
      <c r="B4" s="83" t="s">
        <v>30</v>
      </c>
      <c r="C4" s="84" t="s">
        <v>31</v>
      </c>
      <c r="D4" s="84" t="s">
        <v>32</v>
      </c>
      <c r="E4" s="84"/>
      <c r="F4" s="84"/>
      <c r="G4" s="84"/>
      <c r="H4" s="84"/>
      <c r="I4" s="84"/>
      <c r="J4" s="92"/>
      <c r="K4" s="92"/>
      <c r="L4" s="92"/>
      <c r="M4" s="92"/>
      <c r="N4" s="92"/>
      <c r="O4" s="84" t="s">
        <v>20</v>
      </c>
      <c r="P4" s="84"/>
      <c r="Q4" s="84"/>
      <c r="R4" s="84"/>
      <c r="S4" s="84"/>
    </row>
    <row r="5" ht="33" customHeight="1" spans="1:19">
      <c r="A5" s="12"/>
      <c r="B5" s="83"/>
      <c r="C5" s="84"/>
      <c r="D5" s="85" t="s">
        <v>33</v>
      </c>
      <c r="E5" s="85" t="s">
        <v>34</v>
      </c>
      <c r="F5" s="85" t="s">
        <v>35</v>
      </c>
      <c r="G5" s="85" t="s">
        <v>36</v>
      </c>
      <c r="H5" s="85" t="s">
        <v>37</v>
      </c>
      <c r="I5" s="85" t="s">
        <v>38</v>
      </c>
      <c r="J5" s="93"/>
      <c r="K5" s="93"/>
      <c r="L5" s="93"/>
      <c r="M5" s="93"/>
      <c r="N5" s="93"/>
      <c r="O5" s="85" t="s">
        <v>33</v>
      </c>
      <c r="P5" s="85" t="s">
        <v>34</v>
      </c>
      <c r="Q5" s="85" t="s">
        <v>35</v>
      </c>
      <c r="R5" s="85" t="s">
        <v>36</v>
      </c>
      <c r="S5" s="85" t="s">
        <v>39</v>
      </c>
    </row>
    <row r="6" ht="33" customHeight="1" spans="1:19">
      <c r="A6" s="12"/>
      <c r="B6" s="83"/>
      <c r="C6" s="84"/>
      <c r="D6" s="85"/>
      <c r="E6" s="85"/>
      <c r="F6" s="85"/>
      <c r="G6" s="85"/>
      <c r="H6" s="85"/>
      <c r="I6" s="85" t="s">
        <v>33</v>
      </c>
      <c r="J6" s="85" t="s">
        <v>40</v>
      </c>
      <c r="K6" s="85" t="s">
        <v>41</v>
      </c>
      <c r="L6" s="85" t="s">
        <v>42</v>
      </c>
      <c r="M6" s="85" t="s">
        <v>43</v>
      </c>
      <c r="N6" s="85" t="s">
        <v>44</v>
      </c>
      <c r="O6" s="85"/>
      <c r="P6" s="85"/>
      <c r="Q6" s="85"/>
      <c r="R6" s="85"/>
      <c r="S6" s="85"/>
    </row>
    <row r="7" ht="33" customHeight="1" spans="1:19">
      <c r="A7" s="86" t="s">
        <v>45</v>
      </c>
      <c r="B7" s="13" t="s">
        <v>46</v>
      </c>
      <c r="C7" s="87" t="s">
        <v>47</v>
      </c>
      <c r="D7" s="87" t="s">
        <v>48</v>
      </c>
      <c r="E7" s="88" t="s">
        <v>49</v>
      </c>
      <c r="F7" s="87" t="s">
        <v>50</v>
      </c>
      <c r="G7" s="87" t="s">
        <v>51</v>
      </c>
      <c r="H7" s="88" t="s">
        <v>52</v>
      </c>
      <c r="I7" s="87" t="s">
        <v>53</v>
      </c>
      <c r="J7" s="87">
        <v>10</v>
      </c>
      <c r="K7" s="87">
        <v>11</v>
      </c>
      <c r="L7" s="87">
        <v>12</v>
      </c>
      <c r="M7" s="87">
        <v>13</v>
      </c>
      <c r="N7" s="87">
        <v>14</v>
      </c>
      <c r="O7" s="87">
        <v>15</v>
      </c>
      <c r="P7" s="87">
        <v>16</v>
      </c>
      <c r="Q7" s="87">
        <v>17</v>
      </c>
      <c r="R7" s="87">
        <v>18</v>
      </c>
      <c r="S7" s="87">
        <v>19</v>
      </c>
    </row>
    <row r="8" ht="33" customHeight="1" spans="1:19">
      <c r="A8" s="15" t="s">
        <v>54</v>
      </c>
      <c r="B8" s="15" t="s">
        <v>55</v>
      </c>
      <c r="C8" s="89">
        <v>3224141.54</v>
      </c>
      <c r="D8" s="89">
        <v>3224141.54</v>
      </c>
      <c r="E8" s="89">
        <v>3224141.54</v>
      </c>
      <c r="F8" s="89"/>
      <c r="G8" s="89"/>
      <c r="H8" s="89"/>
      <c r="I8" s="89"/>
      <c r="J8" s="89"/>
      <c r="K8" s="89"/>
      <c r="L8" s="89"/>
      <c r="M8" s="89"/>
      <c r="N8" s="89"/>
      <c r="O8" s="89"/>
      <c r="P8" s="89"/>
      <c r="Q8" s="89"/>
      <c r="R8" s="89"/>
      <c r="S8" s="89"/>
    </row>
    <row r="9" ht="33" customHeight="1" spans="1:19">
      <c r="A9" s="12" t="s">
        <v>31</v>
      </c>
      <c r="B9" s="12"/>
      <c r="C9" s="89">
        <v>3224141.54</v>
      </c>
      <c r="D9" s="89">
        <v>3224141.54</v>
      </c>
      <c r="E9" s="89">
        <v>3224141.54</v>
      </c>
      <c r="F9" s="89"/>
      <c r="G9" s="89"/>
      <c r="H9" s="89"/>
      <c r="I9" s="89"/>
      <c r="J9" s="89"/>
      <c r="K9" s="89"/>
      <c r="L9" s="89"/>
      <c r="M9" s="89"/>
      <c r="N9" s="89"/>
      <c r="O9" s="89"/>
      <c r="P9" s="89"/>
      <c r="Q9" s="89"/>
      <c r="R9" s="89"/>
      <c r="S9" s="89"/>
    </row>
  </sheetData>
  <mergeCells count="21">
    <mergeCell ref="R1:S1"/>
    <mergeCell ref="A2:S2"/>
    <mergeCell ref="A3:D3"/>
    <mergeCell ref="R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66875" right="0.472222222222222" top="1" bottom="1" header="0.5" footer="0.5"/>
  <pageSetup paperSize="1" scale="6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workbookViewId="0">
      <selection activeCell="C1" sqref="C1"/>
    </sheetView>
  </sheetViews>
  <sheetFormatPr defaultColWidth="8.85" defaultRowHeight="15" customHeight="1"/>
  <cols>
    <col min="1" max="1" width="21.55" customWidth="1"/>
    <col min="2" max="2" width="35.5" customWidth="1"/>
    <col min="3" max="15" width="17.1416666666667" customWidth="1"/>
  </cols>
  <sheetData>
    <row r="1" ht="18.75" customHeight="1" spans="1:15">
      <c r="A1" s="1"/>
      <c r="B1" s="1"/>
      <c r="C1" s="1"/>
      <c r="D1" s="1"/>
      <c r="E1" s="1"/>
      <c r="F1" s="1"/>
      <c r="G1" s="1"/>
      <c r="H1" s="1"/>
      <c r="I1" s="1"/>
      <c r="J1" s="2"/>
      <c r="K1" s="2"/>
      <c r="L1" s="2"/>
      <c r="M1" s="2"/>
      <c r="N1" s="2"/>
      <c r="O1" s="2" t="s">
        <v>56</v>
      </c>
    </row>
    <row r="2" ht="37.5" customHeight="1" spans="1:15">
      <c r="A2" s="3" t="s">
        <v>57</v>
      </c>
      <c r="B2" s="3"/>
      <c r="C2" s="3"/>
      <c r="D2" s="3"/>
      <c r="E2" s="3"/>
      <c r="F2" s="3"/>
      <c r="G2" s="3"/>
      <c r="H2" s="3"/>
      <c r="I2" s="3"/>
      <c r="J2" s="3"/>
      <c r="K2" s="58"/>
      <c r="L2" s="58"/>
      <c r="M2" s="58"/>
      <c r="N2" s="58"/>
      <c r="O2" s="58"/>
    </row>
    <row r="3" ht="18.75" customHeight="1" spans="1:15">
      <c r="A3" s="49" t="str">
        <f>"单位名称："&amp;"元江哈尼族彝族傣族自治县农业农村经济管理服务中心"</f>
        <v>单位名称：元江哈尼族彝族傣族自治县农业农村经济管理服务中心</v>
      </c>
      <c r="B3" s="49"/>
      <c r="C3" s="49"/>
      <c r="D3" s="49"/>
      <c r="E3" s="49"/>
      <c r="F3" s="49"/>
      <c r="G3" s="49"/>
      <c r="H3" s="49"/>
      <c r="I3" s="49"/>
      <c r="J3" s="2"/>
      <c r="K3" s="2"/>
      <c r="L3" s="2"/>
      <c r="M3" s="2"/>
      <c r="N3" s="2"/>
      <c r="O3" s="2" t="s">
        <v>28</v>
      </c>
    </row>
    <row r="4" ht="18.75" customHeight="1" spans="1:15">
      <c r="A4" s="12" t="s">
        <v>58</v>
      </c>
      <c r="B4" s="12" t="s">
        <v>59</v>
      </c>
      <c r="C4" s="13" t="s">
        <v>31</v>
      </c>
      <c r="D4" s="13" t="s">
        <v>34</v>
      </c>
      <c r="E4" s="13"/>
      <c r="F4" s="13"/>
      <c r="G4" s="12" t="s">
        <v>35</v>
      </c>
      <c r="H4" s="13" t="s">
        <v>36</v>
      </c>
      <c r="I4" s="12" t="s">
        <v>60</v>
      </c>
      <c r="J4" s="13" t="s">
        <v>61</v>
      </c>
      <c r="K4" s="13"/>
      <c r="L4" s="13"/>
      <c r="M4" s="13"/>
      <c r="N4" s="13"/>
      <c r="O4" s="13"/>
    </row>
    <row r="5" ht="18.75" customHeight="1" spans="1:15">
      <c r="A5" s="12"/>
      <c r="B5" s="12"/>
      <c r="C5" s="13"/>
      <c r="D5" s="13" t="s">
        <v>33</v>
      </c>
      <c r="E5" s="13" t="s">
        <v>62</v>
      </c>
      <c r="F5" s="13" t="s">
        <v>63</v>
      </c>
      <c r="G5" s="12"/>
      <c r="H5" s="13"/>
      <c r="I5" s="12"/>
      <c r="J5" s="13" t="s">
        <v>33</v>
      </c>
      <c r="K5" s="13" t="s">
        <v>64</v>
      </c>
      <c r="L5" s="13" t="s">
        <v>65</v>
      </c>
      <c r="M5" s="13" t="s">
        <v>66</v>
      </c>
      <c r="N5" s="13" t="s">
        <v>67</v>
      </c>
      <c r="O5" s="13" t="s">
        <v>68</v>
      </c>
    </row>
    <row r="6" ht="18.75" customHeight="1" spans="1:15">
      <c r="A6" s="13" t="s">
        <v>45</v>
      </c>
      <c r="B6" s="13" t="s">
        <v>46</v>
      </c>
      <c r="C6" s="13" t="s">
        <v>47</v>
      </c>
      <c r="D6" s="13" t="s">
        <v>48</v>
      </c>
      <c r="E6" s="13" t="s">
        <v>49</v>
      </c>
      <c r="F6" s="13" t="s">
        <v>50</v>
      </c>
      <c r="G6" s="13" t="s">
        <v>51</v>
      </c>
      <c r="H6" s="13" t="s">
        <v>52</v>
      </c>
      <c r="I6" s="13" t="s">
        <v>53</v>
      </c>
      <c r="J6" s="13" t="s">
        <v>69</v>
      </c>
      <c r="K6" s="13">
        <v>11</v>
      </c>
      <c r="L6" s="13">
        <v>12</v>
      </c>
      <c r="M6" s="13">
        <v>13</v>
      </c>
      <c r="N6" s="13">
        <v>14</v>
      </c>
      <c r="O6" s="13">
        <v>15</v>
      </c>
    </row>
    <row r="7" ht="20.25" customHeight="1" spans="1:15">
      <c r="A7" s="15" t="s">
        <v>70</v>
      </c>
      <c r="B7" s="15" t="s">
        <v>71</v>
      </c>
      <c r="C7" s="16">
        <v>469134.36</v>
      </c>
      <c r="D7" s="16">
        <v>469134.36</v>
      </c>
      <c r="E7" s="16">
        <v>341465.76</v>
      </c>
      <c r="F7" s="16">
        <v>127668.6</v>
      </c>
      <c r="G7" s="16"/>
      <c r="H7" s="16"/>
      <c r="I7" s="16"/>
      <c r="J7" s="16"/>
      <c r="K7" s="16"/>
      <c r="L7" s="16"/>
      <c r="M7" s="16"/>
      <c r="N7" s="16"/>
      <c r="O7" s="16"/>
    </row>
    <row r="8" ht="20.25" customHeight="1" spans="1:15">
      <c r="A8" s="75" t="s">
        <v>72</v>
      </c>
      <c r="B8" s="75" t="s">
        <v>73</v>
      </c>
      <c r="C8" s="16">
        <v>341465.76</v>
      </c>
      <c r="D8" s="16">
        <v>341465.76</v>
      </c>
      <c r="E8" s="16">
        <v>341465.76</v>
      </c>
      <c r="F8" s="16"/>
      <c r="G8" s="16"/>
      <c r="H8" s="16"/>
      <c r="I8" s="16"/>
      <c r="J8" s="16"/>
      <c r="K8" s="16"/>
      <c r="L8" s="16"/>
      <c r="M8" s="16"/>
      <c r="N8" s="16"/>
      <c r="O8" s="16"/>
    </row>
    <row r="9" ht="20.25" customHeight="1" spans="1:15">
      <c r="A9" s="76" t="s">
        <v>74</v>
      </c>
      <c r="B9" s="76" t="s">
        <v>75</v>
      </c>
      <c r="C9" s="16">
        <v>26400</v>
      </c>
      <c r="D9" s="16">
        <v>26400</v>
      </c>
      <c r="E9" s="16">
        <v>26400</v>
      </c>
      <c r="F9" s="16"/>
      <c r="G9" s="16"/>
      <c r="H9" s="16"/>
      <c r="I9" s="16"/>
      <c r="J9" s="16"/>
      <c r="K9" s="16"/>
      <c r="L9" s="16"/>
      <c r="M9" s="16"/>
      <c r="N9" s="16"/>
      <c r="O9" s="16"/>
    </row>
    <row r="10" ht="20.25" customHeight="1" spans="1:15">
      <c r="A10" s="76" t="s">
        <v>76</v>
      </c>
      <c r="B10" s="76" t="s">
        <v>77</v>
      </c>
      <c r="C10" s="16">
        <v>315065.76</v>
      </c>
      <c r="D10" s="16">
        <v>315065.76</v>
      </c>
      <c r="E10" s="16">
        <v>315065.76</v>
      </c>
      <c r="F10" s="16"/>
      <c r="G10" s="16"/>
      <c r="H10" s="16"/>
      <c r="I10" s="16"/>
      <c r="J10" s="16"/>
      <c r="K10" s="16"/>
      <c r="L10" s="16"/>
      <c r="M10" s="16"/>
      <c r="N10" s="16"/>
      <c r="O10" s="16"/>
    </row>
    <row r="11" ht="20.25" customHeight="1" spans="1:15">
      <c r="A11" s="75" t="s">
        <v>78</v>
      </c>
      <c r="B11" s="75" t="s">
        <v>79</v>
      </c>
      <c r="C11" s="16">
        <v>127668.6</v>
      </c>
      <c r="D11" s="16">
        <v>127668.6</v>
      </c>
      <c r="E11" s="16"/>
      <c r="F11" s="16">
        <v>127668.6</v>
      </c>
      <c r="G11" s="16"/>
      <c r="H11" s="16"/>
      <c r="I11" s="16"/>
      <c r="J11" s="16"/>
      <c r="K11" s="16"/>
      <c r="L11" s="16"/>
      <c r="M11" s="16"/>
      <c r="N11" s="16"/>
      <c r="O11" s="16"/>
    </row>
    <row r="12" ht="20.25" customHeight="1" spans="1:15">
      <c r="A12" s="76" t="s">
        <v>80</v>
      </c>
      <c r="B12" s="76" t="s">
        <v>81</v>
      </c>
      <c r="C12" s="16">
        <v>127668.6</v>
      </c>
      <c r="D12" s="16">
        <v>127668.6</v>
      </c>
      <c r="E12" s="16"/>
      <c r="F12" s="16">
        <v>127668.6</v>
      </c>
      <c r="G12" s="16"/>
      <c r="H12" s="16"/>
      <c r="I12" s="16"/>
      <c r="J12" s="16"/>
      <c r="K12" s="16"/>
      <c r="L12" s="16"/>
      <c r="M12" s="16"/>
      <c r="N12" s="16"/>
      <c r="O12" s="16"/>
    </row>
    <row r="13" ht="20.25" customHeight="1" spans="1:15">
      <c r="A13" s="15" t="s">
        <v>82</v>
      </c>
      <c r="B13" s="15" t="s">
        <v>83</v>
      </c>
      <c r="C13" s="16">
        <v>180699.17</v>
      </c>
      <c r="D13" s="16">
        <v>180699.17</v>
      </c>
      <c r="E13" s="16">
        <v>180699.17</v>
      </c>
      <c r="F13" s="16"/>
      <c r="G13" s="16"/>
      <c r="H13" s="16"/>
      <c r="I13" s="16"/>
      <c r="J13" s="16"/>
      <c r="K13" s="16"/>
      <c r="L13" s="16"/>
      <c r="M13" s="16"/>
      <c r="N13" s="16"/>
      <c r="O13" s="16"/>
    </row>
    <row r="14" ht="20.25" customHeight="1" spans="1:15">
      <c r="A14" s="75" t="s">
        <v>84</v>
      </c>
      <c r="B14" s="75" t="s">
        <v>85</v>
      </c>
      <c r="C14" s="16">
        <v>180699.17</v>
      </c>
      <c r="D14" s="16">
        <v>180699.17</v>
      </c>
      <c r="E14" s="16">
        <v>180699.17</v>
      </c>
      <c r="F14" s="16"/>
      <c r="G14" s="16"/>
      <c r="H14" s="16"/>
      <c r="I14" s="16"/>
      <c r="J14" s="16"/>
      <c r="K14" s="16"/>
      <c r="L14" s="16"/>
      <c r="M14" s="16"/>
      <c r="N14" s="16"/>
      <c r="O14" s="16"/>
    </row>
    <row r="15" ht="20.25" customHeight="1" spans="1:15">
      <c r="A15" s="76" t="s">
        <v>86</v>
      </c>
      <c r="B15" s="76" t="s">
        <v>87</v>
      </c>
      <c r="C15" s="16">
        <v>163440.36</v>
      </c>
      <c r="D15" s="16">
        <v>163440.36</v>
      </c>
      <c r="E15" s="16">
        <v>163440.36</v>
      </c>
      <c r="F15" s="16"/>
      <c r="G15" s="16"/>
      <c r="H15" s="16"/>
      <c r="I15" s="16"/>
      <c r="J15" s="16"/>
      <c r="K15" s="16"/>
      <c r="L15" s="16"/>
      <c r="M15" s="16"/>
      <c r="N15" s="16"/>
      <c r="O15" s="16"/>
    </row>
    <row r="16" ht="20.25" customHeight="1" spans="1:15">
      <c r="A16" s="76" t="s">
        <v>88</v>
      </c>
      <c r="B16" s="76" t="s">
        <v>89</v>
      </c>
      <c r="C16" s="16">
        <v>17258.81</v>
      </c>
      <c r="D16" s="16">
        <v>17258.81</v>
      </c>
      <c r="E16" s="16">
        <v>17258.81</v>
      </c>
      <c r="F16" s="16"/>
      <c r="G16" s="16"/>
      <c r="H16" s="16"/>
      <c r="I16" s="16"/>
      <c r="J16" s="16"/>
      <c r="K16" s="16"/>
      <c r="L16" s="16"/>
      <c r="M16" s="16"/>
      <c r="N16" s="16"/>
      <c r="O16" s="16"/>
    </row>
    <row r="17" ht="20.25" customHeight="1" spans="1:15">
      <c r="A17" s="15" t="s">
        <v>90</v>
      </c>
      <c r="B17" s="15" t="s">
        <v>91</v>
      </c>
      <c r="C17" s="16">
        <v>2334104.01</v>
      </c>
      <c r="D17" s="16">
        <v>2334104.01</v>
      </c>
      <c r="E17" s="16">
        <v>2334104.01</v>
      </c>
      <c r="F17" s="16"/>
      <c r="G17" s="16"/>
      <c r="H17" s="16"/>
      <c r="I17" s="16"/>
      <c r="J17" s="16"/>
      <c r="K17" s="16"/>
      <c r="L17" s="16"/>
      <c r="M17" s="16"/>
      <c r="N17" s="16"/>
      <c r="O17" s="16"/>
    </row>
    <row r="18" ht="20.25" customHeight="1" spans="1:15">
      <c r="A18" s="75" t="s">
        <v>92</v>
      </c>
      <c r="B18" s="75" t="s">
        <v>93</v>
      </c>
      <c r="C18" s="16">
        <v>2334104.01</v>
      </c>
      <c r="D18" s="16">
        <v>2334104.01</v>
      </c>
      <c r="E18" s="16">
        <v>2334104.01</v>
      </c>
      <c r="F18" s="16"/>
      <c r="G18" s="16"/>
      <c r="H18" s="16"/>
      <c r="I18" s="16"/>
      <c r="J18" s="16"/>
      <c r="K18" s="16"/>
      <c r="L18" s="16"/>
      <c r="M18" s="16"/>
      <c r="N18" s="16"/>
      <c r="O18" s="16"/>
    </row>
    <row r="19" ht="20.25" customHeight="1" spans="1:15">
      <c r="A19" s="76" t="s">
        <v>94</v>
      </c>
      <c r="B19" s="76" t="s">
        <v>95</v>
      </c>
      <c r="C19" s="16">
        <v>2334104.01</v>
      </c>
      <c r="D19" s="16">
        <v>2334104.01</v>
      </c>
      <c r="E19" s="16">
        <v>2334104.01</v>
      </c>
      <c r="F19" s="16"/>
      <c r="G19" s="16"/>
      <c r="H19" s="16"/>
      <c r="I19" s="16"/>
      <c r="J19" s="16"/>
      <c r="K19" s="16"/>
      <c r="L19" s="16"/>
      <c r="M19" s="16"/>
      <c r="N19" s="16"/>
      <c r="O19" s="16"/>
    </row>
    <row r="20" ht="20.25" customHeight="1" spans="1:15">
      <c r="A20" s="15" t="s">
        <v>96</v>
      </c>
      <c r="B20" s="15" t="s">
        <v>97</v>
      </c>
      <c r="C20" s="16">
        <v>240204</v>
      </c>
      <c r="D20" s="16">
        <v>240204</v>
      </c>
      <c r="E20" s="16">
        <v>240204</v>
      </c>
      <c r="F20" s="16"/>
      <c r="G20" s="16"/>
      <c r="H20" s="16"/>
      <c r="I20" s="16"/>
      <c r="J20" s="16"/>
      <c r="K20" s="16"/>
      <c r="L20" s="16"/>
      <c r="M20" s="16"/>
      <c r="N20" s="16"/>
      <c r="O20" s="16"/>
    </row>
    <row r="21" ht="20.25" customHeight="1" spans="1:15">
      <c r="A21" s="75" t="s">
        <v>98</v>
      </c>
      <c r="B21" s="75" t="s">
        <v>99</v>
      </c>
      <c r="C21" s="16">
        <v>240204</v>
      </c>
      <c r="D21" s="16">
        <v>240204</v>
      </c>
      <c r="E21" s="16">
        <v>240204</v>
      </c>
      <c r="F21" s="16"/>
      <c r="G21" s="16"/>
      <c r="H21" s="16"/>
      <c r="I21" s="16"/>
      <c r="J21" s="16"/>
      <c r="K21" s="16"/>
      <c r="L21" s="16"/>
      <c r="M21" s="16"/>
      <c r="N21" s="16"/>
      <c r="O21" s="16"/>
    </row>
    <row r="22" ht="20.25" customHeight="1" spans="1:15">
      <c r="A22" s="76" t="s">
        <v>100</v>
      </c>
      <c r="B22" s="76" t="s">
        <v>101</v>
      </c>
      <c r="C22" s="16">
        <v>240204</v>
      </c>
      <c r="D22" s="16">
        <v>240204</v>
      </c>
      <c r="E22" s="16">
        <v>240204</v>
      </c>
      <c r="F22" s="16"/>
      <c r="G22" s="16"/>
      <c r="H22" s="16"/>
      <c r="I22" s="16"/>
      <c r="J22" s="16"/>
      <c r="K22" s="16"/>
      <c r="L22" s="16"/>
      <c r="M22" s="16"/>
      <c r="N22" s="16"/>
      <c r="O22" s="16"/>
    </row>
    <row r="23" ht="20.25" customHeight="1" spans="1:15">
      <c r="A23" s="12" t="s">
        <v>102</v>
      </c>
      <c r="B23" s="12"/>
      <c r="C23" s="16">
        <v>3224141.54</v>
      </c>
      <c r="D23" s="16">
        <v>3224141.54</v>
      </c>
      <c r="E23" s="16">
        <v>3096472.94</v>
      </c>
      <c r="F23" s="16">
        <v>127668.6</v>
      </c>
      <c r="G23" s="16"/>
      <c r="H23" s="16"/>
      <c r="I23" s="16"/>
      <c r="J23" s="16"/>
      <c r="K23" s="16"/>
      <c r="L23" s="16"/>
      <c r="M23" s="16"/>
      <c r="N23" s="16"/>
      <c r="O23" s="16"/>
    </row>
  </sheetData>
  <mergeCells count="11">
    <mergeCell ref="A2:O2"/>
    <mergeCell ref="A3:I3"/>
    <mergeCell ref="D4:F4"/>
    <mergeCell ref="J4:O4"/>
    <mergeCell ref="A23:B23"/>
    <mergeCell ref="A4:A5"/>
    <mergeCell ref="B4:B5"/>
    <mergeCell ref="C4:C5"/>
    <mergeCell ref="G4:G5"/>
    <mergeCell ref="H4:H5"/>
    <mergeCell ref="I4:I5"/>
  </mergeCells>
  <pageMargins left="0.75" right="0.472222222222222" top="1" bottom="1" header="0.5" footer="0.5"/>
  <pageSetup paperSize="1" scale="4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4" sqref="$A4:$XFD16"/>
    </sheetView>
  </sheetViews>
  <sheetFormatPr defaultColWidth="8.85" defaultRowHeight="15" customHeight="1" outlineLevelCol="3"/>
  <cols>
    <col min="1" max="1" width="35.7083333333333" customWidth="1"/>
    <col min="2" max="4" width="29.25" customWidth="1"/>
  </cols>
  <sheetData>
    <row r="1" ht="18.75" customHeight="1" spans="1:4">
      <c r="A1" s="1"/>
      <c r="B1" s="1"/>
      <c r="C1" s="1"/>
      <c r="D1" s="5" t="s">
        <v>103</v>
      </c>
    </row>
    <row r="2" ht="45" customHeight="1" spans="1:4">
      <c r="A2" s="3" t="s">
        <v>104</v>
      </c>
      <c r="B2" s="3"/>
      <c r="C2" s="3"/>
      <c r="D2" s="3"/>
    </row>
    <row r="3" ht="18.75" customHeight="1" spans="1:4">
      <c r="A3" s="4" t="str">
        <f>"单位名称："&amp;"元江哈尼族彝族傣族自治县农业农村经济管理服务中心"</f>
        <v>单位名称：元江哈尼族彝族傣族自治县农业农村经济管理服务中心</v>
      </c>
      <c r="B3" s="4"/>
      <c r="C3" s="77"/>
      <c r="D3" s="5" t="s">
        <v>2</v>
      </c>
    </row>
    <row r="4" ht="29" customHeight="1" spans="1:4">
      <c r="A4" s="14" t="s">
        <v>3</v>
      </c>
      <c r="B4" s="16"/>
      <c r="C4" s="14" t="s">
        <v>4</v>
      </c>
      <c r="D4" s="14"/>
    </row>
    <row r="5" ht="29" customHeight="1" spans="1:4">
      <c r="A5" s="14" t="s">
        <v>5</v>
      </c>
      <c r="B5" s="16" t="s">
        <v>6</v>
      </c>
      <c r="C5" s="14" t="s">
        <v>105</v>
      </c>
      <c r="D5" s="14" t="s">
        <v>6</v>
      </c>
    </row>
    <row r="6" ht="29" customHeight="1" spans="1:4">
      <c r="A6" s="14"/>
      <c r="B6" s="16"/>
      <c r="C6" s="14"/>
      <c r="D6" s="14"/>
    </row>
    <row r="7" ht="29" customHeight="1" spans="1:4">
      <c r="A7" s="14" t="s">
        <v>106</v>
      </c>
      <c r="B7" s="16">
        <v>3224141.54</v>
      </c>
      <c r="C7" s="14" t="s">
        <v>107</v>
      </c>
      <c r="D7" s="78">
        <v>3224141.54</v>
      </c>
    </row>
    <row r="8" ht="29" customHeight="1" spans="1:4">
      <c r="A8" s="14" t="s">
        <v>108</v>
      </c>
      <c r="B8" s="16">
        <v>3224141.54</v>
      </c>
      <c r="C8" s="14" t="str">
        <f>"（"&amp;"一"&amp;"）"&amp;"社会保障和就业支出"</f>
        <v>（一）社会保障和就业支出</v>
      </c>
      <c r="D8" s="78">
        <v>469134.36</v>
      </c>
    </row>
    <row r="9" ht="29" customHeight="1" spans="1:4">
      <c r="A9" s="14" t="s">
        <v>109</v>
      </c>
      <c r="B9" s="16"/>
      <c r="C9" s="14" t="str">
        <f>"（"&amp;"二"&amp;"）"&amp;"卫生健康支出"</f>
        <v>（二）卫生健康支出</v>
      </c>
      <c r="D9" s="78">
        <v>180699.17</v>
      </c>
    </row>
    <row r="10" ht="29" customHeight="1" spans="1:4">
      <c r="A10" s="14" t="s">
        <v>110</v>
      </c>
      <c r="B10" s="16"/>
      <c r="C10" s="14" t="str">
        <f>"（"&amp;"三"&amp;"）"&amp;"农林水支出"</f>
        <v>（三）农林水支出</v>
      </c>
      <c r="D10" s="78">
        <v>2334104.01</v>
      </c>
    </row>
    <row r="11" ht="29" customHeight="1" spans="1:4">
      <c r="A11" s="14" t="s">
        <v>111</v>
      </c>
      <c r="B11" s="16"/>
      <c r="C11" s="14" t="str">
        <f>"（"&amp;"四"&amp;"）"&amp;"住房保障支出"</f>
        <v>（四）住房保障支出</v>
      </c>
      <c r="D11" s="78">
        <v>240204</v>
      </c>
    </row>
    <row r="12" ht="29" customHeight="1" spans="1:4">
      <c r="A12" s="14" t="s">
        <v>108</v>
      </c>
      <c r="B12" s="16"/>
      <c r="C12" s="14"/>
      <c r="D12" s="78"/>
    </row>
    <row r="13" ht="29" customHeight="1" spans="1:4">
      <c r="A13" s="14" t="s">
        <v>109</v>
      </c>
      <c r="B13" s="16"/>
      <c r="C13" s="14"/>
      <c r="D13" s="14"/>
    </row>
    <row r="14" ht="29" customHeight="1" spans="1:4">
      <c r="A14" s="14" t="s">
        <v>110</v>
      </c>
      <c r="B14" s="16"/>
      <c r="C14" s="14"/>
      <c r="D14" s="14"/>
    </row>
    <row r="15" ht="29" customHeight="1" spans="1:4">
      <c r="A15" s="14"/>
      <c r="B15" s="16"/>
      <c r="C15" s="14" t="s">
        <v>112</v>
      </c>
      <c r="D15" s="14"/>
    </row>
    <row r="16" ht="29" customHeight="1" spans="1:4">
      <c r="A16" s="14" t="s">
        <v>113</v>
      </c>
      <c r="B16" s="16">
        <v>3224141.54</v>
      </c>
      <c r="C16" s="14" t="s">
        <v>114</v>
      </c>
      <c r="D16" s="14">
        <v>3224141.54</v>
      </c>
    </row>
  </sheetData>
  <mergeCells count="2">
    <mergeCell ref="A2:D2"/>
    <mergeCell ref="A3:B3"/>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4" sqref="$A4:$XFD23"/>
    </sheetView>
  </sheetViews>
  <sheetFormatPr defaultColWidth="8.85" defaultRowHeight="15" customHeight="1" outlineLevelCol="6"/>
  <cols>
    <col min="1" max="1" width="18.125" customWidth="1"/>
    <col min="2" max="2" width="35.25" customWidth="1"/>
    <col min="3" max="7" width="17.625" customWidth="1"/>
  </cols>
  <sheetData>
    <row r="1" ht="18.75" customHeight="1" spans="1:7">
      <c r="A1" s="1"/>
      <c r="B1" s="1"/>
      <c r="C1" s="1"/>
      <c r="D1" s="1"/>
      <c r="E1" s="1"/>
      <c r="F1" s="1"/>
      <c r="G1" s="5" t="s">
        <v>115</v>
      </c>
    </row>
    <row r="2" ht="37.5" customHeight="1" spans="1:7">
      <c r="A2" s="3" t="s">
        <v>116</v>
      </c>
      <c r="B2" s="3"/>
      <c r="C2" s="3"/>
      <c r="D2" s="3"/>
      <c r="E2" s="3"/>
      <c r="F2" s="3"/>
      <c r="G2" s="3"/>
    </row>
    <row r="3" ht="18.75" customHeight="1" spans="1:7">
      <c r="A3" s="49" t="str">
        <f>"单位名称："&amp;"元江哈尼族彝族傣族自治县农业农村经济管理服务中心"</f>
        <v>单位名称：元江哈尼族彝族傣族自治县农业农村经济管理服务中心</v>
      </c>
      <c r="B3" s="49"/>
      <c r="C3" s="49"/>
      <c r="D3" s="50"/>
      <c r="E3" s="50"/>
      <c r="F3" s="50"/>
      <c r="G3" s="51" t="s">
        <v>28</v>
      </c>
    </row>
    <row r="4" ht="23" customHeight="1" spans="1:7">
      <c r="A4" s="12" t="s">
        <v>117</v>
      </c>
      <c r="B4" s="12" t="s">
        <v>59</v>
      </c>
      <c r="C4" s="13" t="s">
        <v>31</v>
      </c>
      <c r="D4" s="13" t="s">
        <v>62</v>
      </c>
      <c r="E4" s="13"/>
      <c r="F4" s="13"/>
      <c r="G4" s="12" t="s">
        <v>63</v>
      </c>
    </row>
    <row r="5" ht="23" customHeight="1" spans="1:7">
      <c r="A5" s="12" t="s">
        <v>58</v>
      </c>
      <c r="B5" s="12" t="s">
        <v>59</v>
      </c>
      <c r="C5" s="13"/>
      <c r="D5" s="13" t="s">
        <v>33</v>
      </c>
      <c r="E5" s="13" t="s">
        <v>118</v>
      </c>
      <c r="F5" s="13" t="s">
        <v>119</v>
      </c>
      <c r="G5" s="12"/>
    </row>
    <row r="6" ht="23" customHeight="1" spans="1:7">
      <c r="A6" s="13" t="s">
        <v>45</v>
      </c>
      <c r="B6" s="13" t="s">
        <v>46</v>
      </c>
      <c r="C6" s="13" t="s">
        <v>47</v>
      </c>
      <c r="D6" s="13" t="s">
        <v>48</v>
      </c>
      <c r="E6" s="13" t="s">
        <v>49</v>
      </c>
      <c r="F6" s="13" t="s">
        <v>50</v>
      </c>
      <c r="G6" s="13" t="s">
        <v>51</v>
      </c>
    </row>
    <row r="7" ht="23" customHeight="1" spans="1:7">
      <c r="A7" s="15" t="s">
        <v>70</v>
      </c>
      <c r="B7" s="15" t="s">
        <v>71</v>
      </c>
      <c r="C7" s="16">
        <v>469134.36</v>
      </c>
      <c r="D7" s="16">
        <v>341465.76</v>
      </c>
      <c r="E7" s="16">
        <v>339065.76</v>
      </c>
      <c r="F7" s="16">
        <v>2400</v>
      </c>
      <c r="G7" s="16">
        <v>127668.6</v>
      </c>
    </row>
    <row r="8" ht="23" customHeight="1" spans="1:7">
      <c r="A8" s="75" t="s">
        <v>72</v>
      </c>
      <c r="B8" s="75" t="s">
        <v>73</v>
      </c>
      <c r="C8" s="16">
        <v>341465.76</v>
      </c>
      <c r="D8" s="16">
        <v>341465.76</v>
      </c>
      <c r="E8" s="16">
        <v>339065.76</v>
      </c>
      <c r="F8" s="16">
        <v>2400</v>
      </c>
      <c r="G8" s="16"/>
    </row>
    <row r="9" ht="23" customHeight="1" spans="1:7">
      <c r="A9" s="76" t="s">
        <v>74</v>
      </c>
      <c r="B9" s="76" t="s">
        <v>75</v>
      </c>
      <c r="C9" s="16">
        <v>26400</v>
      </c>
      <c r="D9" s="16">
        <v>26400</v>
      </c>
      <c r="E9" s="16">
        <v>24000</v>
      </c>
      <c r="F9" s="16">
        <v>2400</v>
      </c>
      <c r="G9" s="16"/>
    </row>
    <row r="10" ht="23" customHeight="1" spans="1:7">
      <c r="A10" s="76" t="s">
        <v>76</v>
      </c>
      <c r="B10" s="76" t="s">
        <v>77</v>
      </c>
      <c r="C10" s="16">
        <v>315065.76</v>
      </c>
      <c r="D10" s="16">
        <v>315065.76</v>
      </c>
      <c r="E10" s="16">
        <v>315065.76</v>
      </c>
      <c r="F10" s="16"/>
      <c r="G10" s="16"/>
    </row>
    <row r="11" ht="23" customHeight="1" spans="1:7">
      <c r="A11" s="75" t="s">
        <v>78</v>
      </c>
      <c r="B11" s="75" t="s">
        <v>79</v>
      </c>
      <c r="C11" s="16">
        <v>127668.6</v>
      </c>
      <c r="D11" s="16"/>
      <c r="E11" s="16"/>
      <c r="F11" s="16"/>
      <c r="G11" s="16">
        <v>127668.6</v>
      </c>
    </row>
    <row r="12" ht="23" customHeight="1" spans="1:7">
      <c r="A12" s="76" t="s">
        <v>80</v>
      </c>
      <c r="B12" s="76" t="s">
        <v>81</v>
      </c>
      <c r="C12" s="16">
        <v>127668.6</v>
      </c>
      <c r="D12" s="16"/>
      <c r="E12" s="16"/>
      <c r="F12" s="16"/>
      <c r="G12" s="16">
        <v>127668.6</v>
      </c>
    </row>
    <row r="13" ht="23" customHeight="1" spans="1:7">
      <c r="A13" s="15" t="s">
        <v>82</v>
      </c>
      <c r="B13" s="15" t="s">
        <v>83</v>
      </c>
      <c r="C13" s="16">
        <v>180699.17</v>
      </c>
      <c r="D13" s="16">
        <v>180699.17</v>
      </c>
      <c r="E13" s="16">
        <v>180699.17</v>
      </c>
      <c r="F13" s="16"/>
      <c r="G13" s="16"/>
    </row>
    <row r="14" ht="23" customHeight="1" spans="1:7">
      <c r="A14" s="75" t="s">
        <v>84</v>
      </c>
      <c r="B14" s="75" t="s">
        <v>85</v>
      </c>
      <c r="C14" s="16">
        <v>180699.17</v>
      </c>
      <c r="D14" s="16">
        <v>180699.17</v>
      </c>
      <c r="E14" s="16">
        <v>180699.17</v>
      </c>
      <c r="F14" s="16"/>
      <c r="G14" s="16"/>
    </row>
    <row r="15" ht="23" customHeight="1" spans="1:7">
      <c r="A15" s="76" t="s">
        <v>86</v>
      </c>
      <c r="B15" s="76" t="s">
        <v>87</v>
      </c>
      <c r="C15" s="16">
        <v>163440.36</v>
      </c>
      <c r="D15" s="16">
        <v>163440.36</v>
      </c>
      <c r="E15" s="16">
        <v>163440.36</v>
      </c>
      <c r="F15" s="16"/>
      <c r="G15" s="16"/>
    </row>
    <row r="16" ht="23" customHeight="1" spans="1:7">
      <c r="A16" s="76" t="s">
        <v>88</v>
      </c>
      <c r="B16" s="76" t="s">
        <v>89</v>
      </c>
      <c r="C16" s="16">
        <v>17258.81</v>
      </c>
      <c r="D16" s="16">
        <v>17258.81</v>
      </c>
      <c r="E16" s="16">
        <v>17258.81</v>
      </c>
      <c r="F16" s="16"/>
      <c r="G16" s="16"/>
    </row>
    <row r="17" ht="23" customHeight="1" spans="1:7">
      <c r="A17" s="15" t="s">
        <v>90</v>
      </c>
      <c r="B17" s="15" t="s">
        <v>91</v>
      </c>
      <c r="C17" s="16">
        <v>2334104.01</v>
      </c>
      <c r="D17" s="16">
        <v>2334104.01</v>
      </c>
      <c r="E17" s="16">
        <v>2114453.13</v>
      </c>
      <c r="F17" s="16">
        <v>219650.88</v>
      </c>
      <c r="G17" s="16"/>
    </row>
    <row r="18" ht="23" customHeight="1" spans="1:7">
      <c r="A18" s="75" t="s">
        <v>92</v>
      </c>
      <c r="B18" s="75" t="s">
        <v>93</v>
      </c>
      <c r="C18" s="16">
        <v>2334104.01</v>
      </c>
      <c r="D18" s="16">
        <v>2334104.01</v>
      </c>
      <c r="E18" s="16">
        <v>2114453.13</v>
      </c>
      <c r="F18" s="16">
        <v>219650.88</v>
      </c>
      <c r="G18" s="16"/>
    </row>
    <row r="19" ht="23" customHeight="1" spans="1:7">
      <c r="A19" s="76" t="s">
        <v>94</v>
      </c>
      <c r="B19" s="76" t="s">
        <v>95</v>
      </c>
      <c r="C19" s="16">
        <v>2334104.01</v>
      </c>
      <c r="D19" s="16">
        <v>2334104.01</v>
      </c>
      <c r="E19" s="16">
        <v>2114453.13</v>
      </c>
      <c r="F19" s="16">
        <v>219650.88</v>
      </c>
      <c r="G19" s="16"/>
    </row>
    <row r="20" ht="23" customHeight="1" spans="1:7">
      <c r="A20" s="15" t="s">
        <v>96</v>
      </c>
      <c r="B20" s="15" t="s">
        <v>97</v>
      </c>
      <c r="C20" s="16">
        <v>240204</v>
      </c>
      <c r="D20" s="16">
        <v>240204</v>
      </c>
      <c r="E20" s="16">
        <v>240204</v>
      </c>
      <c r="F20" s="16"/>
      <c r="G20" s="16"/>
    </row>
    <row r="21" ht="23" customHeight="1" spans="1:7">
      <c r="A21" s="75" t="s">
        <v>98</v>
      </c>
      <c r="B21" s="75" t="s">
        <v>99</v>
      </c>
      <c r="C21" s="16">
        <v>240204</v>
      </c>
      <c r="D21" s="16">
        <v>240204</v>
      </c>
      <c r="E21" s="16">
        <v>240204</v>
      </c>
      <c r="F21" s="16"/>
      <c r="G21" s="16"/>
    </row>
    <row r="22" ht="23" customHeight="1" spans="1:7">
      <c r="A22" s="76" t="s">
        <v>100</v>
      </c>
      <c r="B22" s="76" t="s">
        <v>101</v>
      </c>
      <c r="C22" s="16">
        <v>240204</v>
      </c>
      <c r="D22" s="16">
        <v>240204</v>
      </c>
      <c r="E22" s="16">
        <v>240204</v>
      </c>
      <c r="F22" s="16"/>
      <c r="G22" s="16"/>
    </row>
    <row r="23" ht="23" customHeight="1" spans="1:7">
      <c r="A23" s="12" t="s">
        <v>102</v>
      </c>
      <c r="B23" s="12"/>
      <c r="C23" s="52">
        <v>3224141.54</v>
      </c>
      <c r="D23" s="52">
        <v>3096472.94</v>
      </c>
      <c r="E23" s="52">
        <v>2874422.06</v>
      </c>
      <c r="F23" s="52">
        <v>222050.88</v>
      </c>
      <c r="G23" s="52">
        <v>127668.6</v>
      </c>
    </row>
  </sheetData>
  <mergeCells count="7">
    <mergeCell ref="A2:G2"/>
    <mergeCell ref="A3:C3"/>
    <mergeCell ref="A4:B4"/>
    <mergeCell ref="D4:F4"/>
    <mergeCell ref="A23:B23"/>
    <mergeCell ref="C4:C5"/>
    <mergeCell ref="G4:G5"/>
  </mergeCells>
  <pageMargins left="0.904861111111111" right="0.751388888888889" top="1" bottom="1" header="0.5" footer="0.5"/>
  <pageSetup paperSize="1" scale="84"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M11" sqref="M11"/>
    </sheetView>
  </sheetViews>
  <sheetFormatPr defaultColWidth="8.85" defaultRowHeight="15" customHeight="1" outlineLevelRow="6" outlineLevelCol="5"/>
  <cols>
    <col min="1" max="6" width="20.25" customWidth="1"/>
  </cols>
  <sheetData>
    <row r="1" ht="18.75" customHeight="1" spans="1:6">
      <c r="A1" s="69"/>
      <c r="B1" s="69"/>
      <c r="C1" s="70"/>
      <c r="D1" s="1"/>
      <c r="E1" s="1"/>
      <c r="F1" s="71" t="s">
        <v>120</v>
      </c>
    </row>
    <row r="2" ht="41.25" customHeight="1" spans="1:6">
      <c r="A2" s="72" t="s">
        <v>121</v>
      </c>
      <c r="B2" s="72"/>
      <c r="C2" s="72"/>
      <c r="D2" s="72"/>
      <c r="E2" s="72"/>
      <c r="F2" s="72"/>
    </row>
    <row r="3" ht="33" customHeight="1" spans="1:6">
      <c r="A3" s="4" t="str">
        <f>"单位名称："&amp;"元江哈尼族彝族傣族自治县农业农村经济管理服务中心"</f>
        <v>单位名称：元江哈尼族彝族傣族自治县农业农村经济管理服务中心</v>
      </c>
      <c r="B3" s="4"/>
      <c r="C3" s="4"/>
      <c r="D3" s="73"/>
      <c r="E3" s="1"/>
      <c r="F3" s="71" t="s">
        <v>28</v>
      </c>
    </row>
    <row r="4" ht="33" customHeight="1" spans="1:6">
      <c r="A4" s="12" t="s">
        <v>122</v>
      </c>
      <c r="B4" s="13" t="s">
        <v>123</v>
      </c>
      <c r="C4" s="13" t="s">
        <v>124</v>
      </c>
      <c r="D4" s="13"/>
      <c r="E4" s="13"/>
      <c r="F4" s="13" t="s">
        <v>125</v>
      </c>
    </row>
    <row r="5" ht="33" customHeight="1" spans="1:6">
      <c r="A5" s="12"/>
      <c r="B5" s="13"/>
      <c r="C5" s="13" t="s">
        <v>33</v>
      </c>
      <c r="D5" s="13" t="s">
        <v>126</v>
      </c>
      <c r="E5" s="13" t="s">
        <v>127</v>
      </c>
      <c r="F5" s="13"/>
    </row>
    <row r="6" ht="33" customHeight="1" spans="1:6">
      <c r="A6" s="12">
        <v>1</v>
      </c>
      <c r="B6" s="74">
        <v>2</v>
      </c>
      <c r="C6" s="12">
        <v>3</v>
      </c>
      <c r="D6" s="12">
        <v>4</v>
      </c>
      <c r="E6" s="12">
        <v>5</v>
      </c>
      <c r="F6" s="12">
        <v>6</v>
      </c>
    </row>
    <row r="7" ht="33" customHeight="1" spans="1:6">
      <c r="A7" s="16">
        <v>8000</v>
      </c>
      <c r="B7" s="16"/>
      <c r="C7" s="16"/>
      <c r="D7" s="16"/>
      <c r="E7" s="16"/>
      <c r="F7" s="16">
        <v>8000</v>
      </c>
    </row>
  </sheetData>
  <mergeCells count="6">
    <mergeCell ref="A2:F2"/>
    <mergeCell ref="A3:C3"/>
    <mergeCell ref="C4:E4"/>
    <mergeCell ref="A4:A5"/>
    <mergeCell ref="B4:B5"/>
    <mergeCell ref="F4:F5"/>
  </mergeCells>
  <pageMargins left="0.75" right="0.75"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B18" workbookViewId="0">
      <selection activeCell="I4" sqref="$A4:$XFD32"/>
    </sheetView>
  </sheetViews>
  <sheetFormatPr defaultColWidth="8.85" defaultRowHeight="15" customHeight="1"/>
  <cols>
    <col min="1" max="1" width="21.9833333333333" customWidth="1"/>
    <col min="2" max="2" width="20.2666666666667" customWidth="1"/>
    <col min="3" max="3" width="15" customWidth="1"/>
    <col min="4" max="4" width="7.625" customWidth="1"/>
    <col min="5" max="5" width="19.125" customWidth="1"/>
    <col min="6" max="6" width="7.5" customWidth="1"/>
    <col min="7" max="7" width="19.875" customWidth="1"/>
    <col min="8" max="9" width="14.2833333333333" customWidth="1"/>
    <col min="10" max="11" width="8.75" customWidth="1"/>
    <col min="12" max="12" width="14.2833333333333" customWidth="1"/>
    <col min="13" max="23" width="7.75" customWidth="1"/>
  </cols>
  <sheetData>
    <row r="1" ht="18.75" customHeight="1" spans="1:23">
      <c r="A1" s="1"/>
      <c r="B1" s="1"/>
      <c r="C1" s="1"/>
      <c r="D1" s="1"/>
      <c r="E1" s="1"/>
      <c r="F1" s="1"/>
      <c r="G1" s="1"/>
      <c r="H1" s="1"/>
      <c r="I1" s="1"/>
      <c r="J1" s="1"/>
      <c r="K1" s="1"/>
      <c r="L1" s="2"/>
      <c r="M1" s="2"/>
      <c r="N1" s="2"/>
      <c r="O1" s="2"/>
      <c r="P1" s="2"/>
      <c r="Q1" s="2"/>
      <c r="R1" s="2"/>
      <c r="S1" s="2"/>
      <c r="T1" s="2"/>
      <c r="U1" s="2"/>
      <c r="V1" s="2"/>
      <c r="W1" s="2" t="s">
        <v>128</v>
      </c>
    </row>
    <row r="2" ht="45" customHeight="1" spans="1:23">
      <c r="A2" s="3" t="s">
        <v>129</v>
      </c>
      <c r="B2" s="3"/>
      <c r="C2" s="3"/>
      <c r="D2" s="3"/>
      <c r="E2" s="3"/>
      <c r="F2" s="3"/>
      <c r="G2" s="3"/>
      <c r="H2" s="3"/>
      <c r="I2" s="3"/>
      <c r="J2" s="3"/>
      <c r="K2" s="3"/>
      <c r="L2" s="58"/>
      <c r="M2" s="58"/>
      <c r="N2" s="58"/>
      <c r="O2" s="58"/>
      <c r="P2" s="58"/>
      <c r="Q2" s="58"/>
      <c r="R2" s="58"/>
      <c r="S2" s="58"/>
      <c r="T2" s="58"/>
      <c r="U2" s="58"/>
      <c r="V2" s="58"/>
      <c r="W2" s="58"/>
    </row>
    <row r="3" s="59" customFormat="1" ht="18.75" customHeight="1" spans="1:23">
      <c r="A3" s="60" t="str">
        <f>"单位名称："&amp;"元江哈尼族彝族傣族自治县农业农村经济管理服务中心"</f>
        <v>单位名称：元江哈尼族彝族傣族自治县农业农村经济管理服务中心</v>
      </c>
      <c r="B3" s="60"/>
      <c r="C3" s="60"/>
      <c r="D3" s="60"/>
      <c r="E3" s="60"/>
      <c r="F3" s="60"/>
      <c r="G3" s="60"/>
      <c r="H3" s="61"/>
      <c r="I3" s="61"/>
      <c r="J3" s="61"/>
      <c r="K3" s="61"/>
      <c r="L3" s="68"/>
      <c r="M3" s="68"/>
      <c r="N3" s="68"/>
      <c r="O3" s="68"/>
      <c r="P3" s="68"/>
      <c r="Q3" s="68"/>
      <c r="R3" s="68"/>
      <c r="S3" s="68"/>
      <c r="T3" s="68"/>
      <c r="U3" s="68"/>
      <c r="V3" s="68"/>
      <c r="W3" s="68" t="s">
        <v>28</v>
      </c>
    </row>
    <row r="4" s="59" customFormat="1" ht="28" customHeight="1" spans="1:23">
      <c r="A4" s="62" t="s">
        <v>130</v>
      </c>
      <c r="B4" s="62" t="s">
        <v>131</v>
      </c>
      <c r="C4" s="62" t="s">
        <v>132</v>
      </c>
      <c r="D4" s="62" t="s">
        <v>133</v>
      </c>
      <c r="E4" s="62" t="s">
        <v>134</v>
      </c>
      <c r="F4" s="62" t="s">
        <v>135</v>
      </c>
      <c r="G4" s="62" t="s">
        <v>136</v>
      </c>
      <c r="H4" s="63" t="s">
        <v>31</v>
      </c>
      <c r="I4" s="63" t="s">
        <v>137</v>
      </c>
      <c r="J4" s="62"/>
      <c r="K4" s="62"/>
      <c r="L4" s="62"/>
      <c r="M4" s="62"/>
      <c r="N4" s="62" t="s">
        <v>138</v>
      </c>
      <c r="O4" s="62"/>
      <c r="P4" s="62"/>
      <c r="Q4" s="62" t="s">
        <v>37</v>
      </c>
      <c r="R4" s="62" t="s">
        <v>61</v>
      </c>
      <c r="S4" s="62"/>
      <c r="T4" s="62"/>
      <c r="U4" s="62"/>
      <c r="V4" s="62"/>
      <c r="W4" s="62"/>
    </row>
    <row r="5" s="59" customFormat="1" ht="28" customHeight="1" spans="1:23">
      <c r="A5" s="62"/>
      <c r="B5" s="62"/>
      <c r="C5" s="62"/>
      <c r="D5" s="62"/>
      <c r="E5" s="62"/>
      <c r="F5" s="62"/>
      <c r="G5" s="62"/>
      <c r="H5" s="63" t="s">
        <v>139</v>
      </c>
      <c r="I5" s="63" t="s">
        <v>140</v>
      </c>
      <c r="J5" s="62" t="s">
        <v>35</v>
      </c>
      <c r="K5" s="62" t="s">
        <v>36</v>
      </c>
      <c r="L5" s="62"/>
      <c r="M5" s="62"/>
      <c r="N5" s="62" t="s">
        <v>138</v>
      </c>
      <c r="O5" s="62" t="s">
        <v>35</v>
      </c>
      <c r="P5" s="62" t="s">
        <v>36</v>
      </c>
      <c r="Q5" s="62" t="s">
        <v>37</v>
      </c>
      <c r="R5" s="62" t="s">
        <v>61</v>
      </c>
      <c r="S5" s="62" t="s">
        <v>40</v>
      </c>
      <c r="T5" s="62" t="s">
        <v>41</v>
      </c>
      <c r="U5" s="62" t="s">
        <v>42</v>
      </c>
      <c r="V5" s="62" t="s">
        <v>43</v>
      </c>
      <c r="W5" s="62" t="s">
        <v>44</v>
      </c>
    </row>
    <row r="6" s="59" customFormat="1" ht="28" customHeight="1" spans="1:23">
      <c r="A6" s="62"/>
      <c r="B6" s="62"/>
      <c r="C6" s="62"/>
      <c r="D6" s="62"/>
      <c r="E6" s="62"/>
      <c r="F6" s="62"/>
      <c r="G6" s="62"/>
      <c r="H6" s="63"/>
      <c r="I6" s="63" t="s">
        <v>141</v>
      </c>
      <c r="J6" s="62" t="s">
        <v>142</v>
      </c>
      <c r="K6" s="62" t="s">
        <v>143</v>
      </c>
      <c r="L6" s="62" t="s">
        <v>144</v>
      </c>
      <c r="M6" s="62" t="s">
        <v>145</v>
      </c>
      <c r="N6" s="62" t="s">
        <v>34</v>
      </c>
      <c r="O6" s="62" t="s">
        <v>35</v>
      </c>
      <c r="P6" s="62" t="s">
        <v>36</v>
      </c>
      <c r="Q6" s="62"/>
      <c r="R6" s="62" t="s">
        <v>33</v>
      </c>
      <c r="S6" s="62" t="s">
        <v>40</v>
      </c>
      <c r="T6" s="62" t="s">
        <v>41</v>
      </c>
      <c r="U6" s="62" t="s">
        <v>42</v>
      </c>
      <c r="V6" s="62" t="s">
        <v>43</v>
      </c>
      <c r="W6" s="62" t="s">
        <v>44</v>
      </c>
    </row>
    <row r="7" s="59" customFormat="1" ht="28" customHeight="1" spans="1:23">
      <c r="A7" s="62"/>
      <c r="B7" s="62"/>
      <c r="C7" s="62"/>
      <c r="D7" s="62"/>
      <c r="E7" s="62"/>
      <c r="F7" s="62"/>
      <c r="G7" s="62"/>
      <c r="H7" s="63"/>
      <c r="I7" s="63" t="s">
        <v>33</v>
      </c>
      <c r="J7" s="62"/>
      <c r="K7" s="62"/>
      <c r="L7" s="62"/>
      <c r="M7" s="62"/>
      <c r="N7" s="62"/>
      <c r="O7" s="62"/>
      <c r="P7" s="62"/>
      <c r="Q7" s="62"/>
      <c r="R7" s="62"/>
      <c r="S7" s="62"/>
      <c r="T7" s="62"/>
      <c r="U7" s="62"/>
      <c r="V7" s="62"/>
      <c r="W7" s="62"/>
    </row>
    <row r="8" s="59" customFormat="1" ht="28" customHeight="1" spans="1:23">
      <c r="A8" s="64" t="s">
        <v>45</v>
      </c>
      <c r="B8" s="64">
        <v>2</v>
      </c>
      <c r="C8" s="64">
        <v>3</v>
      </c>
      <c r="D8" s="64">
        <v>4</v>
      </c>
      <c r="E8" s="64">
        <v>5</v>
      </c>
      <c r="F8" s="64">
        <v>6</v>
      </c>
      <c r="G8" s="64">
        <v>7</v>
      </c>
      <c r="H8" s="64">
        <v>8</v>
      </c>
      <c r="I8" s="64">
        <v>9</v>
      </c>
      <c r="J8" s="64">
        <v>10</v>
      </c>
      <c r="K8" s="64">
        <v>11</v>
      </c>
      <c r="L8" s="64">
        <v>12</v>
      </c>
      <c r="M8" s="64">
        <v>13</v>
      </c>
      <c r="N8" s="64">
        <v>14</v>
      </c>
      <c r="O8" s="64">
        <v>15</v>
      </c>
      <c r="P8" s="63">
        <v>16</v>
      </c>
      <c r="Q8" s="63">
        <v>17</v>
      </c>
      <c r="R8" s="63">
        <v>18</v>
      </c>
      <c r="S8" s="63">
        <v>19</v>
      </c>
      <c r="T8" s="63">
        <v>20</v>
      </c>
      <c r="U8" s="63">
        <v>21</v>
      </c>
      <c r="V8" s="63">
        <v>22</v>
      </c>
      <c r="W8" s="63">
        <v>23</v>
      </c>
    </row>
    <row r="9" s="59" customFormat="1" ht="28" customHeight="1" spans="1:23">
      <c r="A9" s="65" t="s">
        <v>55</v>
      </c>
      <c r="B9" s="65" t="s">
        <v>146</v>
      </c>
      <c r="C9" s="65" t="s">
        <v>147</v>
      </c>
      <c r="D9" s="65" t="s">
        <v>94</v>
      </c>
      <c r="E9" s="65" t="s">
        <v>95</v>
      </c>
      <c r="F9" s="65" t="s">
        <v>148</v>
      </c>
      <c r="G9" s="65" t="s">
        <v>149</v>
      </c>
      <c r="H9" s="66">
        <v>837036</v>
      </c>
      <c r="I9" s="66">
        <v>837036</v>
      </c>
      <c r="J9" s="66"/>
      <c r="K9" s="66"/>
      <c r="L9" s="66">
        <v>837036</v>
      </c>
      <c r="M9" s="66"/>
      <c r="N9" s="66"/>
      <c r="O9" s="66"/>
      <c r="P9" s="27"/>
      <c r="Q9" s="27"/>
      <c r="R9" s="27"/>
      <c r="S9" s="27"/>
      <c r="T9" s="27"/>
      <c r="U9" s="27"/>
      <c r="V9" s="27"/>
      <c r="W9" s="27"/>
    </row>
    <row r="10" s="59" customFormat="1" ht="28" customHeight="1" spans="1:23">
      <c r="A10" s="65" t="s">
        <v>55</v>
      </c>
      <c r="B10" s="65" t="s">
        <v>146</v>
      </c>
      <c r="C10" s="65" t="s">
        <v>147</v>
      </c>
      <c r="D10" s="65" t="s">
        <v>94</v>
      </c>
      <c r="E10" s="65" t="s">
        <v>95</v>
      </c>
      <c r="F10" s="65" t="s">
        <v>150</v>
      </c>
      <c r="G10" s="65" t="s">
        <v>151</v>
      </c>
      <c r="H10" s="66">
        <v>90240</v>
      </c>
      <c r="I10" s="66">
        <v>90240</v>
      </c>
      <c r="J10" s="66"/>
      <c r="K10" s="66"/>
      <c r="L10" s="66">
        <v>90240</v>
      </c>
      <c r="M10" s="66"/>
      <c r="N10" s="66"/>
      <c r="O10" s="66"/>
      <c r="P10" s="25"/>
      <c r="Q10" s="27"/>
      <c r="R10" s="27"/>
      <c r="S10" s="27"/>
      <c r="T10" s="27"/>
      <c r="U10" s="27"/>
      <c r="V10" s="27"/>
      <c r="W10" s="27"/>
    </row>
    <row r="11" s="59" customFormat="1" ht="28" customHeight="1" spans="1:23">
      <c r="A11" s="65" t="s">
        <v>55</v>
      </c>
      <c r="B11" s="65" t="s">
        <v>146</v>
      </c>
      <c r="C11" s="65" t="s">
        <v>147</v>
      </c>
      <c r="D11" s="65" t="s">
        <v>94</v>
      </c>
      <c r="E11" s="65" t="s">
        <v>95</v>
      </c>
      <c r="F11" s="65" t="s">
        <v>152</v>
      </c>
      <c r="G11" s="65" t="s">
        <v>153</v>
      </c>
      <c r="H11" s="66">
        <v>69753</v>
      </c>
      <c r="I11" s="66">
        <v>69753</v>
      </c>
      <c r="J11" s="66"/>
      <c r="K11" s="66"/>
      <c r="L11" s="66">
        <v>69753</v>
      </c>
      <c r="M11" s="66"/>
      <c r="N11" s="66"/>
      <c r="O11" s="66"/>
      <c r="P11" s="25"/>
      <c r="Q11" s="27"/>
      <c r="R11" s="27"/>
      <c r="S11" s="27"/>
      <c r="T11" s="27"/>
      <c r="U11" s="27"/>
      <c r="V11" s="27"/>
      <c r="W11" s="27"/>
    </row>
    <row r="12" s="59" customFormat="1" ht="28" customHeight="1" spans="1:23">
      <c r="A12" s="65" t="s">
        <v>55</v>
      </c>
      <c r="B12" s="65" t="s">
        <v>146</v>
      </c>
      <c r="C12" s="65" t="s">
        <v>147</v>
      </c>
      <c r="D12" s="65" t="s">
        <v>94</v>
      </c>
      <c r="E12" s="65" t="s">
        <v>95</v>
      </c>
      <c r="F12" s="65" t="s">
        <v>152</v>
      </c>
      <c r="G12" s="65" t="s">
        <v>153</v>
      </c>
      <c r="H12" s="66">
        <v>5100</v>
      </c>
      <c r="I12" s="66">
        <v>5100</v>
      </c>
      <c r="J12" s="66"/>
      <c r="K12" s="66"/>
      <c r="L12" s="66">
        <v>5100</v>
      </c>
      <c r="M12" s="66"/>
      <c r="N12" s="66"/>
      <c r="O12" s="66"/>
      <c r="P12" s="25"/>
      <c r="Q12" s="27"/>
      <c r="R12" s="27"/>
      <c r="S12" s="27"/>
      <c r="T12" s="27"/>
      <c r="U12" s="27"/>
      <c r="V12" s="27"/>
      <c r="W12" s="27"/>
    </row>
    <row r="13" s="59" customFormat="1" ht="28" customHeight="1" spans="1:23">
      <c r="A13" s="65" t="s">
        <v>55</v>
      </c>
      <c r="B13" s="65" t="s">
        <v>146</v>
      </c>
      <c r="C13" s="65" t="s">
        <v>147</v>
      </c>
      <c r="D13" s="65" t="s">
        <v>94</v>
      </c>
      <c r="E13" s="65" t="s">
        <v>95</v>
      </c>
      <c r="F13" s="65" t="s">
        <v>154</v>
      </c>
      <c r="G13" s="65" t="s">
        <v>155</v>
      </c>
      <c r="H13" s="66">
        <v>510000</v>
      </c>
      <c r="I13" s="66">
        <v>510000</v>
      </c>
      <c r="J13" s="66"/>
      <c r="K13" s="66"/>
      <c r="L13" s="66">
        <v>510000</v>
      </c>
      <c r="M13" s="66"/>
      <c r="N13" s="66"/>
      <c r="O13" s="66"/>
      <c r="P13" s="25"/>
      <c r="Q13" s="27"/>
      <c r="R13" s="27"/>
      <c r="S13" s="27"/>
      <c r="T13" s="27"/>
      <c r="U13" s="27"/>
      <c r="V13" s="27"/>
      <c r="W13" s="27"/>
    </row>
    <row r="14" s="59" customFormat="1" ht="28" customHeight="1" spans="1:23">
      <c r="A14" s="65" t="s">
        <v>55</v>
      </c>
      <c r="B14" s="65" t="s">
        <v>146</v>
      </c>
      <c r="C14" s="65" t="s">
        <v>147</v>
      </c>
      <c r="D14" s="65" t="s">
        <v>94</v>
      </c>
      <c r="E14" s="65" t="s">
        <v>95</v>
      </c>
      <c r="F14" s="65" t="s">
        <v>154</v>
      </c>
      <c r="G14" s="65" t="s">
        <v>155</v>
      </c>
      <c r="H14" s="66">
        <v>282540</v>
      </c>
      <c r="I14" s="66">
        <v>282540</v>
      </c>
      <c r="J14" s="66"/>
      <c r="K14" s="66"/>
      <c r="L14" s="66">
        <v>282540</v>
      </c>
      <c r="M14" s="66"/>
      <c r="N14" s="66"/>
      <c r="O14" s="66"/>
      <c r="P14" s="25"/>
      <c r="Q14" s="27"/>
      <c r="R14" s="27"/>
      <c r="S14" s="27"/>
      <c r="T14" s="27"/>
      <c r="U14" s="27"/>
      <c r="V14" s="27"/>
      <c r="W14" s="27"/>
    </row>
    <row r="15" s="59" customFormat="1" ht="28" customHeight="1" spans="1:23">
      <c r="A15" s="65" t="s">
        <v>55</v>
      </c>
      <c r="B15" s="65" t="s">
        <v>156</v>
      </c>
      <c r="C15" s="65" t="s">
        <v>157</v>
      </c>
      <c r="D15" s="65" t="s">
        <v>76</v>
      </c>
      <c r="E15" s="65" t="s">
        <v>77</v>
      </c>
      <c r="F15" s="65" t="s">
        <v>158</v>
      </c>
      <c r="G15" s="65" t="s">
        <v>159</v>
      </c>
      <c r="H15" s="66">
        <v>315065.76</v>
      </c>
      <c r="I15" s="66">
        <v>315065.76</v>
      </c>
      <c r="J15" s="66"/>
      <c r="K15" s="66"/>
      <c r="L15" s="66">
        <v>315065.76</v>
      </c>
      <c r="M15" s="66"/>
      <c r="N15" s="66"/>
      <c r="O15" s="66"/>
      <c r="P15" s="25"/>
      <c r="Q15" s="27"/>
      <c r="R15" s="27"/>
      <c r="S15" s="27"/>
      <c r="T15" s="27"/>
      <c r="U15" s="27"/>
      <c r="V15" s="27"/>
      <c r="W15" s="27"/>
    </row>
    <row r="16" s="59" customFormat="1" ht="28" customHeight="1" spans="1:23">
      <c r="A16" s="65" t="s">
        <v>55</v>
      </c>
      <c r="B16" s="65" t="s">
        <v>156</v>
      </c>
      <c r="C16" s="65" t="s">
        <v>157</v>
      </c>
      <c r="D16" s="65" t="s">
        <v>86</v>
      </c>
      <c r="E16" s="65" t="s">
        <v>87</v>
      </c>
      <c r="F16" s="65" t="s">
        <v>160</v>
      </c>
      <c r="G16" s="65" t="s">
        <v>161</v>
      </c>
      <c r="H16" s="66">
        <v>163440.36</v>
      </c>
      <c r="I16" s="66">
        <v>163440.36</v>
      </c>
      <c r="J16" s="66"/>
      <c r="K16" s="66"/>
      <c r="L16" s="66">
        <v>163440.36</v>
      </c>
      <c r="M16" s="66"/>
      <c r="N16" s="66"/>
      <c r="O16" s="66"/>
      <c r="P16" s="25"/>
      <c r="Q16" s="27"/>
      <c r="R16" s="27"/>
      <c r="S16" s="27"/>
      <c r="T16" s="27"/>
      <c r="U16" s="27"/>
      <c r="V16" s="27"/>
      <c r="W16" s="27"/>
    </row>
    <row r="17" s="59" customFormat="1" ht="28" customHeight="1" spans="1:23">
      <c r="A17" s="65" t="s">
        <v>55</v>
      </c>
      <c r="B17" s="65" t="s">
        <v>156</v>
      </c>
      <c r="C17" s="65" t="s">
        <v>157</v>
      </c>
      <c r="D17" s="65" t="s">
        <v>88</v>
      </c>
      <c r="E17" s="65" t="s">
        <v>89</v>
      </c>
      <c r="F17" s="65" t="s">
        <v>162</v>
      </c>
      <c r="G17" s="65" t="s">
        <v>163</v>
      </c>
      <c r="H17" s="66">
        <v>7413</v>
      </c>
      <c r="I17" s="66">
        <v>7413</v>
      </c>
      <c r="J17" s="66"/>
      <c r="K17" s="66"/>
      <c r="L17" s="66">
        <v>7413</v>
      </c>
      <c r="M17" s="66"/>
      <c r="N17" s="66"/>
      <c r="O17" s="66"/>
      <c r="P17" s="25"/>
      <c r="Q17" s="27"/>
      <c r="R17" s="27"/>
      <c r="S17" s="27"/>
      <c r="T17" s="27"/>
      <c r="U17" s="27"/>
      <c r="V17" s="27"/>
      <c r="W17" s="27"/>
    </row>
    <row r="18" s="59" customFormat="1" ht="28" customHeight="1" spans="1:23">
      <c r="A18" s="65" t="s">
        <v>55</v>
      </c>
      <c r="B18" s="65" t="s">
        <v>156</v>
      </c>
      <c r="C18" s="65" t="s">
        <v>157</v>
      </c>
      <c r="D18" s="65" t="s">
        <v>88</v>
      </c>
      <c r="E18" s="65" t="s">
        <v>89</v>
      </c>
      <c r="F18" s="65" t="s">
        <v>162</v>
      </c>
      <c r="G18" s="65" t="s">
        <v>163</v>
      </c>
      <c r="H18" s="66">
        <v>9845.81</v>
      </c>
      <c r="I18" s="66">
        <v>9845.81</v>
      </c>
      <c r="J18" s="66"/>
      <c r="K18" s="66"/>
      <c r="L18" s="66">
        <v>9845.81</v>
      </c>
      <c r="M18" s="66"/>
      <c r="N18" s="66"/>
      <c r="O18" s="66"/>
      <c r="P18" s="25"/>
      <c r="Q18" s="27"/>
      <c r="R18" s="27"/>
      <c r="S18" s="27"/>
      <c r="T18" s="27"/>
      <c r="U18" s="27"/>
      <c r="V18" s="27"/>
      <c r="W18" s="27"/>
    </row>
    <row r="19" s="59" customFormat="1" ht="28" customHeight="1" spans="1:23">
      <c r="A19" s="65" t="s">
        <v>55</v>
      </c>
      <c r="B19" s="65" t="s">
        <v>156</v>
      </c>
      <c r="C19" s="65" t="s">
        <v>157</v>
      </c>
      <c r="D19" s="65" t="s">
        <v>94</v>
      </c>
      <c r="E19" s="65" t="s">
        <v>95</v>
      </c>
      <c r="F19" s="65" t="s">
        <v>162</v>
      </c>
      <c r="G19" s="65" t="s">
        <v>163</v>
      </c>
      <c r="H19" s="66">
        <v>13784.13</v>
      </c>
      <c r="I19" s="66">
        <v>13784.13</v>
      </c>
      <c r="J19" s="66"/>
      <c r="K19" s="66"/>
      <c r="L19" s="66">
        <v>13784.13</v>
      </c>
      <c r="M19" s="66"/>
      <c r="N19" s="66"/>
      <c r="O19" s="66"/>
      <c r="P19" s="25"/>
      <c r="Q19" s="27"/>
      <c r="R19" s="27"/>
      <c r="S19" s="27"/>
      <c r="T19" s="27"/>
      <c r="U19" s="27"/>
      <c r="V19" s="27"/>
      <c r="W19" s="27"/>
    </row>
    <row r="20" s="59" customFormat="1" ht="28" customHeight="1" spans="1:23">
      <c r="A20" s="65" t="s">
        <v>55</v>
      </c>
      <c r="B20" s="65" t="s">
        <v>164</v>
      </c>
      <c r="C20" s="65" t="s">
        <v>101</v>
      </c>
      <c r="D20" s="65" t="s">
        <v>100</v>
      </c>
      <c r="E20" s="65" t="s">
        <v>101</v>
      </c>
      <c r="F20" s="65" t="s">
        <v>165</v>
      </c>
      <c r="G20" s="65" t="s">
        <v>101</v>
      </c>
      <c r="H20" s="66">
        <v>240204</v>
      </c>
      <c r="I20" s="66">
        <v>240204</v>
      </c>
      <c r="J20" s="66"/>
      <c r="K20" s="66"/>
      <c r="L20" s="66">
        <v>240204</v>
      </c>
      <c r="M20" s="66"/>
      <c r="N20" s="66"/>
      <c r="O20" s="66"/>
      <c r="P20" s="25"/>
      <c r="Q20" s="27"/>
      <c r="R20" s="27"/>
      <c r="S20" s="27"/>
      <c r="T20" s="27"/>
      <c r="U20" s="27"/>
      <c r="V20" s="27"/>
      <c r="W20" s="27"/>
    </row>
    <row r="21" s="59" customFormat="1" ht="28" customHeight="1" spans="1:23">
      <c r="A21" s="65" t="s">
        <v>55</v>
      </c>
      <c r="B21" s="65" t="s">
        <v>166</v>
      </c>
      <c r="C21" s="65" t="s">
        <v>167</v>
      </c>
      <c r="D21" s="65" t="s">
        <v>94</v>
      </c>
      <c r="E21" s="65" t="s">
        <v>95</v>
      </c>
      <c r="F21" s="65" t="s">
        <v>168</v>
      </c>
      <c r="G21" s="65" t="s">
        <v>167</v>
      </c>
      <c r="H21" s="66">
        <v>40640.88</v>
      </c>
      <c r="I21" s="66">
        <v>40640.88</v>
      </c>
      <c r="J21" s="66"/>
      <c r="K21" s="66"/>
      <c r="L21" s="66">
        <v>40640.88</v>
      </c>
      <c r="M21" s="66"/>
      <c r="N21" s="66"/>
      <c r="O21" s="66"/>
      <c r="P21" s="25"/>
      <c r="Q21" s="27"/>
      <c r="R21" s="27"/>
      <c r="S21" s="27"/>
      <c r="T21" s="27"/>
      <c r="U21" s="27"/>
      <c r="V21" s="27"/>
      <c r="W21" s="27"/>
    </row>
    <row r="22" s="59" customFormat="1" ht="28" customHeight="1" spans="1:23">
      <c r="A22" s="65" t="s">
        <v>55</v>
      </c>
      <c r="B22" s="65" t="s">
        <v>169</v>
      </c>
      <c r="C22" s="65" t="s">
        <v>170</v>
      </c>
      <c r="D22" s="65" t="s">
        <v>74</v>
      </c>
      <c r="E22" s="65" t="s">
        <v>75</v>
      </c>
      <c r="F22" s="65" t="s">
        <v>171</v>
      </c>
      <c r="G22" s="65" t="s">
        <v>172</v>
      </c>
      <c r="H22" s="66">
        <v>2400</v>
      </c>
      <c r="I22" s="66">
        <v>2400</v>
      </c>
      <c r="J22" s="66"/>
      <c r="K22" s="66"/>
      <c r="L22" s="66">
        <v>2400</v>
      </c>
      <c r="M22" s="66"/>
      <c r="N22" s="66"/>
      <c r="O22" s="66"/>
      <c r="P22" s="25"/>
      <c r="Q22" s="27"/>
      <c r="R22" s="27"/>
      <c r="S22" s="27"/>
      <c r="T22" s="27"/>
      <c r="U22" s="27"/>
      <c r="V22" s="27"/>
      <c r="W22" s="27"/>
    </row>
    <row r="23" s="59" customFormat="1" ht="28" customHeight="1" spans="1:23">
      <c r="A23" s="65" t="s">
        <v>55</v>
      </c>
      <c r="B23" s="65" t="s">
        <v>169</v>
      </c>
      <c r="C23" s="65" t="s">
        <v>170</v>
      </c>
      <c r="D23" s="65" t="s">
        <v>94</v>
      </c>
      <c r="E23" s="65" t="s">
        <v>95</v>
      </c>
      <c r="F23" s="65" t="s">
        <v>173</v>
      </c>
      <c r="G23" s="65" t="s">
        <v>174</v>
      </c>
      <c r="H23" s="66">
        <v>86310</v>
      </c>
      <c r="I23" s="66">
        <v>86310</v>
      </c>
      <c r="J23" s="66"/>
      <c r="K23" s="66"/>
      <c r="L23" s="66">
        <v>86310</v>
      </c>
      <c r="M23" s="66"/>
      <c r="N23" s="66"/>
      <c r="O23" s="66"/>
      <c r="P23" s="25"/>
      <c r="Q23" s="27"/>
      <c r="R23" s="27"/>
      <c r="S23" s="27"/>
      <c r="T23" s="27"/>
      <c r="U23" s="27"/>
      <c r="V23" s="27"/>
      <c r="W23" s="27"/>
    </row>
    <row r="24" s="59" customFormat="1" ht="28" customHeight="1" spans="1:23">
      <c r="A24" s="65" t="s">
        <v>55</v>
      </c>
      <c r="B24" s="65" t="s">
        <v>169</v>
      </c>
      <c r="C24" s="65" t="s">
        <v>170</v>
      </c>
      <c r="D24" s="65" t="s">
        <v>94</v>
      </c>
      <c r="E24" s="65" t="s">
        <v>95</v>
      </c>
      <c r="F24" s="65" t="s">
        <v>175</v>
      </c>
      <c r="G24" s="65" t="s">
        <v>176</v>
      </c>
      <c r="H24" s="66">
        <v>30000</v>
      </c>
      <c r="I24" s="66">
        <v>30000</v>
      </c>
      <c r="J24" s="66"/>
      <c r="K24" s="66"/>
      <c r="L24" s="66">
        <v>30000</v>
      </c>
      <c r="M24" s="66"/>
      <c r="N24" s="66"/>
      <c r="O24" s="66"/>
      <c r="P24" s="25"/>
      <c r="Q24" s="27"/>
      <c r="R24" s="27"/>
      <c r="S24" s="27"/>
      <c r="T24" s="27"/>
      <c r="U24" s="27"/>
      <c r="V24" s="27"/>
      <c r="W24" s="27"/>
    </row>
    <row r="25" s="59" customFormat="1" ht="28" customHeight="1" spans="1:23">
      <c r="A25" s="65" t="s">
        <v>55</v>
      </c>
      <c r="B25" s="65" t="s">
        <v>169</v>
      </c>
      <c r="C25" s="65" t="s">
        <v>170</v>
      </c>
      <c r="D25" s="65" t="s">
        <v>94</v>
      </c>
      <c r="E25" s="65" t="s">
        <v>95</v>
      </c>
      <c r="F25" s="65" t="s">
        <v>177</v>
      </c>
      <c r="G25" s="65" t="s">
        <v>178</v>
      </c>
      <c r="H25" s="66">
        <v>37700</v>
      </c>
      <c r="I25" s="66">
        <v>37700</v>
      </c>
      <c r="J25" s="66"/>
      <c r="K25" s="66"/>
      <c r="L25" s="66">
        <v>37700</v>
      </c>
      <c r="M25" s="66"/>
      <c r="N25" s="66"/>
      <c r="O25" s="66"/>
      <c r="P25" s="25"/>
      <c r="Q25" s="27"/>
      <c r="R25" s="27"/>
      <c r="S25" s="27"/>
      <c r="T25" s="27"/>
      <c r="U25" s="27"/>
      <c r="V25" s="27"/>
      <c r="W25" s="27"/>
    </row>
    <row r="26" s="59" customFormat="1" ht="28" customHeight="1" spans="1:23">
      <c r="A26" s="65" t="s">
        <v>55</v>
      </c>
      <c r="B26" s="65" t="s">
        <v>179</v>
      </c>
      <c r="C26" s="65" t="s">
        <v>125</v>
      </c>
      <c r="D26" s="65" t="s">
        <v>94</v>
      </c>
      <c r="E26" s="65" t="s">
        <v>95</v>
      </c>
      <c r="F26" s="65" t="s">
        <v>180</v>
      </c>
      <c r="G26" s="65" t="s">
        <v>125</v>
      </c>
      <c r="H26" s="66">
        <v>8000</v>
      </c>
      <c r="I26" s="66">
        <v>8000</v>
      </c>
      <c r="J26" s="66"/>
      <c r="K26" s="66"/>
      <c r="L26" s="66">
        <v>8000</v>
      </c>
      <c r="M26" s="66"/>
      <c r="N26" s="66"/>
      <c r="O26" s="66"/>
      <c r="P26" s="25"/>
      <c r="Q26" s="27"/>
      <c r="R26" s="27"/>
      <c r="S26" s="27"/>
      <c r="T26" s="27"/>
      <c r="U26" s="27"/>
      <c r="V26" s="27"/>
      <c r="W26" s="27"/>
    </row>
    <row r="27" s="59" customFormat="1" ht="28" customHeight="1" spans="1:23">
      <c r="A27" s="65" t="s">
        <v>55</v>
      </c>
      <c r="B27" s="65" t="s">
        <v>181</v>
      </c>
      <c r="C27" s="65" t="s">
        <v>182</v>
      </c>
      <c r="D27" s="65" t="s">
        <v>74</v>
      </c>
      <c r="E27" s="65" t="s">
        <v>75</v>
      </c>
      <c r="F27" s="65" t="s">
        <v>183</v>
      </c>
      <c r="G27" s="65" t="s">
        <v>184</v>
      </c>
      <c r="H27" s="66">
        <v>24000</v>
      </c>
      <c r="I27" s="66">
        <v>24000</v>
      </c>
      <c r="J27" s="66"/>
      <c r="K27" s="66"/>
      <c r="L27" s="66">
        <v>24000</v>
      </c>
      <c r="M27" s="66"/>
      <c r="N27" s="66"/>
      <c r="O27" s="66"/>
      <c r="P27" s="25"/>
      <c r="Q27" s="27"/>
      <c r="R27" s="27"/>
      <c r="S27" s="27"/>
      <c r="T27" s="27"/>
      <c r="U27" s="27"/>
      <c r="V27" s="27"/>
      <c r="W27" s="27"/>
    </row>
    <row r="28" s="59" customFormat="1" ht="28" customHeight="1" spans="1:23">
      <c r="A28" s="65" t="s">
        <v>55</v>
      </c>
      <c r="B28" s="65" t="s">
        <v>185</v>
      </c>
      <c r="C28" s="65" t="s">
        <v>186</v>
      </c>
      <c r="D28" s="65" t="s">
        <v>94</v>
      </c>
      <c r="E28" s="65" t="s">
        <v>95</v>
      </c>
      <c r="F28" s="65" t="s">
        <v>187</v>
      </c>
      <c r="G28" s="65" t="s">
        <v>186</v>
      </c>
      <c r="H28" s="66">
        <v>17000</v>
      </c>
      <c r="I28" s="66">
        <v>17000</v>
      </c>
      <c r="J28" s="66"/>
      <c r="K28" s="66"/>
      <c r="L28" s="66">
        <v>17000</v>
      </c>
      <c r="M28" s="66"/>
      <c r="N28" s="66"/>
      <c r="O28" s="66"/>
      <c r="P28" s="25"/>
      <c r="Q28" s="27"/>
      <c r="R28" s="27"/>
      <c r="S28" s="27"/>
      <c r="T28" s="27"/>
      <c r="U28" s="27"/>
      <c r="V28" s="27"/>
      <c r="W28" s="27"/>
    </row>
    <row r="29" s="59" customFormat="1" ht="28" customHeight="1" spans="1:23">
      <c r="A29" s="65" t="s">
        <v>55</v>
      </c>
      <c r="B29" s="65" t="s">
        <v>188</v>
      </c>
      <c r="C29" s="65" t="s">
        <v>189</v>
      </c>
      <c r="D29" s="65" t="s">
        <v>94</v>
      </c>
      <c r="E29" s="65" t="s">
        <v>95</v>
      </c>
      <c r="F29" s="65" t="s">
        <v>154</v>
      </c>
      <c r="G29" s="65" t="s">
        <v>155</v>
      </c>
      <c r="H29" s="66">
        <v>40800</v>
      </c>
      <c r="I29" s="66">
        <v>40800</v>
      </c>
      <c r="J29" s="66"/>
      <c r="K29" s="66"/>
      <c r="L29" s="66">
        <v>40800</v>
      </c>
      <c r="M29" s="66"/>
      <c r="N29" s="66"/>
      <c r="O29" s="66"/>
      <c r="P29" s="25"/>
      <c r="Q29" s="27"/>
      <c r="R29" s="27"/>
      <c r="S29" s="27"/>
      <c r="T29" s="27"/>
      <c r="U29" s="27"/>
      <c r="V29" s="27"/>
      <c r="W29" s="27"/>
    </row>
    <row r="30" s="59" customFormat="1" ht="28" customHeight="1" spans="1:23">
      <c r="A30" s="65" t="s">
        <v>55</v>
      </c>
      <c r="B30" s="65" t="s">
        <v>188</v>
      </c>
      <c r="C30" s="65" t="s">
        <v>189</v>
      </c>
      <c r="D30" s="65" t="s">
        <v>94</v>
      </c>
      <c r="E30" s="65" t="s">
        <v>95</v>
      </c>
      <c r="F30" s="65" t="s">
        <v>154</v>
      </c>
      <c r="G30" s="65" t="s">
        <v>155</v>
      </c>
      <c r="H30" s="66">
        <v>204204</v>
      </c>
      <c r="I30" s="66">
        <v>204204</v>
      </c>
      <c r="J30" s="66"/>
      <c r="K30" s="66"/>
      <c r="L30" s="66">
        <v>204204</v>
      </c>
      <c r="M30" s="66"/>
      <c r="N30" s="66"/>
      <c r="O30" s="66"/>
      <c r="P30" s="25"/>
      <c r="Q30" s="27"/>
      <c r="R30" s="27"/>
      <c r="S30" s="27"/>
      <c r="T30" s="27"/>
      <c r="U30" s="27"/>
      <c r="V30" s="27"/>
      <c r="W30" s="27"/>
    </row>
    <row r="31" s="59" customFormat="1" ht="28" customHeight="1" spans="1:23">
      <c r="A31" s="65" t="s">
        <v>55</v>
      </c>
      <c r="B31" s="65" t="s">
        <v>188</v>
      </c>
      <c r="C31" s="65" t="s">
        <v>189</v>
      </c>
      <c r="D31" s="65" t="s">
        <v>94</v>
      </c>
      <c r="E31" s="65" t="s">
        <v>95</v>
      </c>
      <c r="F31" s="65" t="s">
        <v>154</v>
      </c>
      <c r="G31" s="65" t="s">
        <v>155</v>
      </c>
      <c r="H31" s="66">
        <v>60996</v>
      </c>
      <c r="I31" s="66">
        <v>60996</v>
      </c>
      <c r="J31" s="66"/>
      <c r="K31" s="66"/>
      <c r="L31" s="66">
        <v>60996</v>
      </c>
      <c r="M31" s="66"/>
      <c r="N31" s="66"/>
      <c r="O31" s="66"/>
      <c r="P31" s="25"/>
      <c r="Q31" s="27"/>
      <c r="R31" s="27"/>
      <c r="S31" s="27"/>
      <c r="T31" s="27"/>
      <c r="U31" s="27"/>
      <c r="V31" s="27"/>
      <c r="W31" s="27"/>
    </row>
    <row r="32" ht="28" customHeight="1" spans="1:23">
      <c r="A32" s="67" t="s">
        <v>31</v>
      </c>
      <c r="B32" s="67"/>
      <c r="C32" s="67"/>
      <c r="D32" s="67"/>
      <c r="E32" s="67"/>
      <c r="F32" s="67"/>
      <c r="G32" s="67"/>
      <c r="H32" s="66">
        <v>3096472.94</v>
      </c>
      <c r="I32" s="66">
        <v>3096472.94</v>
      </c>
      <c r="J32" s="66"/>
      <c r="K32" s="66"/>
      <c r="L32" s="66">
        <v>3096472.94</v>
      </c>
      <c r="M32" s="66"/>
      <c r="N32" s="66"/>
      <c r="O32" s="66"/>
      <c r="P32" s="27"/>
      <c r="Q32" s="27"/>
      <c r="R32" s="27"/>
      <c r="S32" s="27"/>
      <c r="T32" s="27"/>
      <c r="U32" s="27"/>
      <c r="V32" s="27"/>
      <c r="W32" s="27"/>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48"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topLeftCell="A2" workbookViewId="0">
      <selection activeCell="M18" sqref="M18"/>
    </sheetView>
  </sheetViews>
  <sheetFormatPr defaultColWidth="8.85" defaultRowHeight="15" customHeight="1"/>
  <cols>
    <col min="1" max="1" width="15.625" customWidth="1"/>
    <col min="2" max="2" width="22.25" customWidth="1"/>
    <col min="3" max="3" width="19.95" customWidth="1"/>
    <col min="4" max="4" width="28.575" customWidth="1"/>
    <col min="5" max="6" width="9.125" customWidth="1"/>
    <col min="7" max="7" width="7.75" customWidth="1"/>
    <col min="8" max="8" width="8.5" customWidth="1"/>
    <col min="9" max="11" width="11.625" customWidth="1"/>
    <col min="12" max="23" width="9.2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190</v>
      </c>
    </row>
    <row r="2" ht="45" customHeight="1" spans="1:23">
      <c r="A2" s="3" t="s">
        <v>191</v>
      </c>
      <c r="B2" s="3"/>
      <c r="C2" s="3"/>
      <c r="D2" s="3"/>
      <c r="E2" s="3"/>
      <c r="F2" s="3"/>
      <c r="G2" s="3"/>
      <c r="H2" s="3"/>
      <c r="I2" s="3"/>
      <c r="J2" s="3"/>
      <c r="K2" s="3"/>
      <c r="L2" s="3"/>
      <c r="M2" s="3"/>
      <c r="N2" s="58"/>
      <c r="O2" s="58"/>
      <c r="P2" s="58"/>
      <c r="Q2" s="58"/>
      <c r="R2" s="58"/>
      <c r="S2" s="58"/>
      <c r="T2" s="58"/>
      <c r="U2" s="58"/>
      <c r="V2" s="58"/>
      <c r="W2" s="58"/>
    </row>
    <row r="3" ht="31" customHeight="1" spans="1:23">
      <c r="A3" s="4" t="str">
        <f>"单位名称："&amp;"元江哈尼族彝族傣族自治县农业农村经济管理服务中心"</f>
        <v>单位名称：元江哈尼族彝族傣族自治县农业农村经济管理服务中心</v>
      </c>
      <c r="B3" s="4"/>
      <c r="C3" s="4"/>
      <c r="D3" s="4"/>
      <c r="E3" s="4"/>
      <c r="F3" s="4"/>
      <c r="G3" s="4"/>
      <c r="H3" s="4"/>
      <c r="I3" s="1"/>
      <c r="J3" s="1"/>
      <c r="K3" s="1"/>
      <c r="L3" s="1"/>
      <c r="M3" s="1"/>
      <c r="N3" s="5"/>
      <c r="O3" s="5"/>
      <c r="P3" s="5"/>
      <c r="Q3" s="5"/>
      <c r="R3" s="5"/>
      <c r="S3" s="5"/>
      <c r="T3" s="5"/>
      <c r="U3" s="5"/>
      <c r="V3" s="5"/>
      <c r="W3" s="5" t="s">
        <v>28</v>
      </c>
    </row>
    <row r="4" ht="36" customHeight="1" spans="1:23">
      <c r="A4" s="12" t="s">
        <v>192</v>
      </c>
      <c r="B4" s="12" t="s">
        <v>131</v>
      </c>
      <c r="C4" s="12" t="s">
        <v>132</v>
      </c>
      <c r="D4" s="12" t="s">
        <v>193</v>
      </c>
      <c r="E4" s="12" t="s">
        <v>133</v>
      </c>
      <c r="F4" s="12" t="s">
        <v>134</v>
      </c>
      <c r="G4" s="12" t="s">
        <v>194</v>
      </c>
      <c r="H4" s="12" t="s">
        <v>136</v>
      </c>
      <c r="I4" s="13" t="s">
        <v>31</v>
      </c>
      <c r="J4" s="13" t="s">
        <v>195</v>
      </c>
      <c r="K4" s="12"/>
      <c r="L4" s="12"/>
      <c r="M4" s="12"/>
      <c r="N4" s="12" t="s">
        <v>138</v>
      </c>
      <c r="O4" s="12"/>
      <c r="P4" s="12"/>
      <c r="Q4" s="12" t="s">
        <v>37</v>
      </c>
      <c r="R4" s="12" t="s">
        <v>61</v>
      </c>
      <c r="S4" s="12"/>
      <c r="T4" s="12"/>
      <c r="U4" s="12"/>
      <c r="V4" s="12"/>
      <c r="W4" s="12"/>
    </row>
    <row r="5" ht="19" customHeight="1" spans="1:23">
      <c r="A5" s="12"/>
      <c r="B5" s="12"/>
      <c r="C5" s="12"/>
      <c r="D5" s="12"/>
      <c r="E5" s="12"/>
      <c r="F5" s="12"/>
      <c r="G5" s="12"/>
      <c r="H5" s="12"/>
      <c r="I5" s="13" t="s">
        <v>139</v>
      </c>
      <c r="J5" s="13" t="s">
        <v>34</v>
      </c>
      <c r="K5" s="12"/>
      <c r="L5" s="12" t="s">
        <v>35</v>
      </c>
      <c r="M5" s="12" t="s">
        <v>36</v>
      </c>
      <c r="N5" s="12" t="s">
        <v>34</v>
      </c>
      <c r="O5" s="12" t="s">
        <v>35</v>
      </c>
      <c r="P5" s="12" t="s">
        <v>36</v>
      </c>
      <c r="Q5" s="12" t="s">
        <v>37</v>
      </c>
      <c r="R5" s="12" t="s">
        <v>33</v>
      </c>
      <c r="S5" s="12" t="s">
        <v>40</v>
      </c>
      <c r="T5" s="12" t="s">
        <v>41</v>
      </c>
      <c r="U5" s="12" t="s">
        <v>42</v>
      </c>
      <c r="V5" s="12" t="s">
        <v>43</v>
      </c>
      <c r="W5" s="12" t="s">
        <v>44</v>
      </c>
    </row>
    <row r="6" ht="19" customHeight="1" spans="1:23">
      <c r="A6" s="12"/>
      <c r="B6" s="12"/>
      <c r="C6" s="12"/>
      <c r="D6" s="12"/>
      <c r="E6" s="12"/>
      <c r="F6" s="12"/>
      <c r="G6" s="12"/>
      <c r="H6" s="12"/>
      <c r="I6" s="13"/>
      <c r="J6" s="13" t="s">
        <v>34</v>
      </c>
      <c r="K6" s="12"/>
      <c r="L6" s="12" t="s">
        <v>35</v>
      </c>
      <c r="M6" s="12" t="s">
        <v>36</v>
      </c>
      <c r="N6" s="12" t="s">
        <v>34</v>
      </c>
      <c r="O6" s="12" t="s">
        <v>35</v>
      </c>
      <c r="P6" s="12" t="s">
        <v>36</v>
      </c>
      <c r="Q6" s="12"/>
      <c r="R6" s="12" t="s">
        <v>33</v>
      </c>
      <c r="S6" s="12" t="s">
        <v>40</v>
      </c>
      <c r="T6" s="12" t="s">
        <v>41</v>
      </c>
      <c r="U6" s="12" t="s">
        <v>42</v>
      </c>
      <c r="V6" s="12" t="s">
        <v>43</v>
      </c>
      <c r="W6" s="12" t="s">
        <v>44</v>
      </c>
    </row>
    <row r="7" ht="31" customHeight="1" spans="1:23">
      <c r="A7" s="12"/>
      <c r="B7" s="12"/>
      <c r="C7" s="12"/>
      <c r="D7" s="12"/>
      <c r="E7" s="12"/>
      <c r="F7" s="12"/>
      <c r="G7" s="12"/>
      <c r="H7" s="12"/>
      <c r="I7" s="13"/>
      <c r="J7" s="13" t="s">
        <v>33</v>
      </c>
      <c r="K7" s="12" t="s">
        <v>196</v>
      </c>
      <c r="L7" s="12"/>
      <c r="M7" s="12"/>
      <c r="N7" s="12"/>
      <c r="O7" s="12"/>
      <c r="P7" s="12"/>
      <c r="Q7" s="12"/>
      <c r="R7" s="12"/>
      <c r="S7" s="12"/>
      <c r="T7" s="12"/>
      <c r="U7" s="12"/>
      <c r="V7" s="12"/>
      <c r="W7" s="12"/>
    </row>
    <row r="8" ht="31" customHeight="1" spans="1:23">
      <c r="A8" s="13" t="s">
        <v>45</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31" customHeight="1" spans="1:23">
      <c r="A9" s="9"/>
      <c r="B9" s="9"/>
      <c r="C9" s="10" t="s">
        <v>197</v>
      </c>
      <c r="D9" s="9"/>
      <c r="E9" s="9"/>
      <c r="F9" s="9"/>
      <c r="G9" s="9"/>
      <c r="H9" s="9"/>
      <c r="I9" s="11">
        <v>101352.6</v>
      </c>
      <c r="J9" s="11">
        <v>101352.6</v>
      </c>
      <c r="K9" s="11">
        <v>101352.6</v>
      </c>
      <c r="L9" s="11"/>
      <c r="M9" s="11"/>
      <c r="N9" s="11"/>
      <c r="O9" s="11"/>
      <c r="P9" s="11"/>
      <c r="Q9" s="11"/>
      <c r="R9" s="11"/>
      <c r="S9" s="11"/>
      <c r="T9" s="11"/>
      <c r="U9" s="11"/>
      <c r="V9" s="11"/>
      <c r="W9" s="11"/>
    </row>
    <row r="10" ht="31" customHeight="1" spans="1:23">
      <c r="A10" s="9" t="s">
        <v>198</v>
      </c>
      <c r="B10" s="9" t="s">
        <v>199</v>
      </c>
      <c r="C10" s="10" t="s">
        <v>197</v>
      </c>
      <c r="D10" s="8" t="s">
        <v>55</v>
      </c>
      <c r="E10" s="9" t="s">
        <v>80</v>
      </c>
      <c r="F10" s="9" t="s">
        <v>81</v>
      </c>
      <c r="G10" s="9" t="s">
        <v>200</v>
      </c>
      <c r="H10" s="9" t="s">
        <v>201</v>
      </c>
      <c r="I10" s="11">
        <v>101352.6</v>
      </c>
      <c r="J10" s="11">
        <v>101352.6</v>
      </c>
      <c r="K10" s="11">
        <v>101352.6</v>
      </c>
      <c r="L10" s="11"/>
      <c r="M10" s="11"/>
      <c r="N10" s="11"/>
      <c r="O10" s="11"/>
      <c r="P10" s="11"/>
      <c r="Q10" s="11"/>
      <c r="R10" s="11"/>
      <c r="S10" s="11"/>
      <c r="T10" s="11"/>
      <c r="U10" s="11"/>
      <c r="V10" s="11"/>
      <c r="W10" s="11"/>
    </row>
    <row r="11" ht="31" customHeight="1" spans="1:23">
      <c r="A11" s="35"/>
      <c r="B11" s="35"/>
      <c r="C11" s="10" t="s">
        <v>202</v>
      </c>
      <c r="D11" s="57"/>
      <c r="E11" s="35"/>
      <c r="F11" s="35"/>
      <c r="G11" s="35"/>
      <c r="H11" s="35"/>
      <c r="I11" s="11">
        <v>26316</v>
      </c>
      <c r="J11" s="11">
        <v>26316</v>
      </c>
      <c r="K11" s="11">
        <v>26316</v>
      </c>
      <c r="L11" s="11"/>
      <c r="M11" s="11"/>
      <c r="N11" s="11"/>
      <c r="O11" s="11"/>
      <c r="P11" s="35"/>
      <c r="Q11" s="11"/>
      <c r="R11" s="11"/>
      <c r="S11" s="11"/>
      <c r="T11" s="11"/>
      <c r="U11" s="11"/>
      <c r="V11" s="11"/>
      <c r="W11" s="11"/>
    </row>
    <row r="12" ht="31" customHeight="1" spans="1:23">
      <c r="A12" s="9" t="s">
        <v>198</v>
      </c>
      <c r="B12" s="9" t="s">
        <v>203</v>
      </c>
      <c r="C12" s="10" t="s">
        <v>202</v>
      </c>
      <c r="D12" s="8" t="s">
        <v>55</v>
      </c>
      <c r="E12" s="9" t="s">
        <v>80</v>
      </c>
      <c r="F12" s="9" t="s">
        <v>81</v>
      </c>
      <c r="G12" s="9" t="s">
        <v>183</v>
      </c>
      <c r="H12" s="9" t="s">
        <v>184</v>
      </c>
      <c r="I12" s="11">
        <v>26316</v>
      </c>
      <c r="J12" s="11">
        <v>26316</v>
      </c>
      <c r="K12" s="11">
        <v>26316</v>
      </c>
      <c r="L12" s="11"/>
      <c r="M12" s="11"/>
      <c r="N12" s="11"/>
      <c r="O12" s="11"/>
      <c r="P12" s="35"/>
      <c r="Q12" s="11"/>
      <c r="R12" s="11"/>
      <c r="S12" s="11"/>
      <c r="T12" s="11"/>
      <c r="U12" s="11"/>
      <c r="V12" s="11"/>
      <c r="W12" s="11"/>
    </row>
    <row r="13" ht="31" customHeight="1" spans="1:23">
      <c r="A13" s="7" t="s">
        <v>31</v>
      </c>
      <c r="B13" s="7"/>
      <c r="C13" s="7"/>
      <c r="D13" s="7"/>
      <c r="E13" s="7"/>
      <c r="F13" s="7"/>
      <c r="G13" s="7"/>
      <c r="H13" s="7"/>
      <c r="I13" s="11">
        <v>127668.6</v>
      </c>
      <c r="J13" s="11">
        <v>127668.6</v>
      </c>
      <c r="K13" s="11">
        <v>127668.6</v>
      </c>
      <c r="L13" s="11"/>
      <c r="M13" s="11"/>
      <c r="N13" s="11"/>
      <c r="O13" s="11"/>
      <c r="P13" s="11"/>
      <c r="Q13" s="11"/>
      <c r="R13" s="11"/>
      <c r="S13" s="11"/>
      <c r="T13" s="11"/>
      <c r="U13" s="11"/>
      <c r="V13" s="11"/>
      <c r="W13" s="11"/>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46"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topLeftCell="A6" workbookViewId="0">
      <selection activeCell="A8" sqref="A8"/>
    </sheetView>
  </sheetViews>
  <sheetFormatPr defaultColWidth="8.85" defaultRowHeight="15" customHeight="1"/>
  <cols>
    <col min="1" max="1" width="25.15" customWidth="1"/>
    <col min="2" max="2" width="30.125" customWidth="1"/>
    <col min="3" max="4" width="13.8416666666667" customWidth="1"/>
    <col min="5" max="5" width="21.625" customWidth="1"/>
    <col min="6" max="8" width="10" customWidth="1"/>
    <col min="9" max="9" width="13.7" customWidth="1"/>
    <col min="10" max="10" width="42.5" customWidth="1"/>
  </cols>
  <sheetData>
    <row r="1" customHeight="1" spans="1:10">
      <c r="A1" s="19" t="s">
        <v>204</v>
      </c>
      <c r="B1" s="19"/>
      <c r="C1" s="19"/>
      <c r="D1" s="19"/>
      <c r="E1" s="19"/>
      <c r="F1" s="19"/>
      <c r="G1" s="19"/>
      <c r="H1" s="19"/>
      <c r="I1" s="19"/>
      <c r="J1" s="19"/>
    </row>
    <row r="2" ht="45" customHeight="1" spans="1:10">
      <c r="A2" s="37" t="s">
        <v>205</v>
      </c>
      <c r="B2" s="37"/>
      <c r="C2" s="37"/>
      <c r="D2" s="37"/>
      <c r="E2" s="37"/>
      <c r="F2" s="37"/>
      <c r="G2" s="37"/>
      <c r="H2" s="37"/>
      <c r="I2" s="37"/>
      <c r="J2" s="37"/>
    </row>
    <row r="3" ht="20.25" customHeight="1" spans="1:10">
      <c r="A3" s="18" t="str">
        <f>"单位名称："&amp;"元江哈尼族彝族傣族自治县农业农村经济管理服务中心"</f>
        <v>单位名称：元江哈尼族彝族傣族自治县农业农村经济管理服务中心</v>
      </c>
      <c r="B3" s="18"/>
      <c r="C3" s="18"/>
      <c r="D3" s="18"/>
      <c r="E3" s="18"/>
      <c r="F3" s="18"/>
      <c r="G3" s="18"/>
      <c r="H3" s="18"/>
      <c r="I3" s="18"/>
      <c r="J3" s="18"/>
    </row>
    <row r="4" ht="20.25" customHeight="1" spans="1:10">
      <c r="A4" s="36" t="s">
        <v>206</v>
      </c>
      <c r="B4" s="36" t="s">
        <v>207</v>
      </c>
      <c r="C4" s="36" t="s">
        <v>208</v>
      </c>
      <c r="D4" s="36" t="s">
        <v>209</v>
      </c>
      <c r="E4" s="36" t="s">
        <v>210</v>
      </c>
      <c r="F4" s="36" t="s">
        <v>211</v>
      </c>
      <c r="G4" s="36" t="s">
        <v>212</v>
      </c>
      <c r="H4" s="36" t="s">
        <v>213</v>
      </c>
      <c r="I4" s="36" t="s">
        <v>214</v>
      </c>
      <c r="J4" s="36" t="s">
        <v>215</v>
      </c>
    </row>
    <row r="5" ht="46.5" customHeight="1" spans="1:10">
      <c r="A5" s="36"/>
      <c r="B5" s="36"/>
      <c r="C5" s="36"/>
      <c r="D5" s="36"/>
      <c r="E5" s="36"/>
      <c r="F5" s="36"/>
      <c r="G5" s="36"/>
      <c r="H5" s="36"/>
      <c r="I5" s="36"/>
      <c r="J5" s="36"/>
    </row>
    <row r="6" ht="37" customHeight="1" spans="1:10">
      <c r="A6" s="38">
        <v>1</v>
      </c>
      <c r="B6" s="38">
        <v>2</v>
      </c>
      <c r="C6" s="38">
        <v>3</v>
      </c>
      <c r="D6" s="38">
        <v>4</v>
      </c>
      <c r="E6" s="38">
        <v>5</v>
      </c>
      <c r="F6" s="38">
        <v>6</v>
      </c>
      <c r="G6" s="38">
        <v>7</v>
      </c>
      <c r="H6" s="38">
        <v>8</v>
      </c>
      <c r="I6" s="38">
        <v>9</v>
      </c>
      <c r="J6" s="38">
        <v>10</v>
      </c>
    </row>
    <row r="7" ht="37" customHeight="1" spans="1:10">
      <c r="A7" s="53" t="s">
        <v>55</v>
      </c>
      <c r="B7" s="35"/>
      <c r="C7" s="35"/>
      <c r="E7" s="43"/>
      <c r="F7" s="43"/>
      <c r="G7" s="43"/>
      <c r="H7" s="43"/>
      <c r="I7" s="43"/>
      <c r="J7" s="43"/>
    </row>
    <row r="8" ht="37" customHeight="1" spans="1:10">
      <c r="A8" s="54" t="s">
        <v>202</v>
      </c>
      <c r="B8" s="35" t="s">
        <v>216</v>
      </c>
      <c r="C8" s="36"/>
      <c r="D8" s="36"/>
      <c r="E8" s="43"/>
      <c r="F8" s="43"/>
      <c r="G8" s="43"/>
      <c r="H8" s="43"/>
      <c r="I8" s="43"/>
      <c r="J8" s="43"/>
    </row>
    <row r="9" ht="37" customHeight="1" spans="1:10">
      <c r="A9" s="35"/>
      <c r="B9" s="35"/>
      <c r="C9" s="35" t="s">
        <v>217</v>
      </c>
      <c r="D9" s="55" t="s">
        <v>218</v>
      </c>
      <c r="E9" s="56" t="s">
        <v>219</v>
      </c>
      <c r="F9" s="44" t="s">
        <v>220</v>
      </c>
      <c r="G9" s="36" t="s">
        <v>221</v>
      </c>
      <c r="H9" s="44" t="s">
        <v>222</v>
      </c>
      <c r="I9" s="44" t="s">
        <v>223</v>
      </c>
      <c r="J9" s="56" t="s">
        <v>224</v>
      </c>
    </row>
    <row r="10" ht="45" customHeight="1" spans="1:10">
      <c r="A10" s="35"/>
      <c r="B10" s="35"/>
      <c r="C10" s="35" t="s">
        <v>217</v>
      </c>
      <c r="D10" s="55" t="s">
        <v>225</v>
      </c>
      <c r="E10" s="56" t="s">
        <v>226</v>
      </c>
      <c r="F10" s="44" t="s">
        <v>220</v>
      </c>
      <c r="G10" s="36" t="s">
        <v>227</v>
      </c>
      <c r="H10" s="44" t="s">
        <v>228</v>
      </c>
      <c r="I10" s="44" t="s">
        <v>223</v>
      </c>
      <c r="J10" s="56" t="s">
        <v>229</v>
      </c>
    </row>
    <row r="11" ht="37" customHeight="1" spans="1:10">
      <c r="A11" s="35"/>
      <c r="B11" s="35"/>
      <c r="C11" s="35" t="s">
        <v>230</v>
      </c>
      <c r="D11" s="55" t="s">
        <v>231</v>
      </c>
      <c r="E11" s="56" t="s">
        <v>232</v>
      </c>
      <c r="F11" s="44" t="s">
        <v>233</v>
      </c>
      <c r="G11" s="36" t="s">
        <v>227</v>
      </c>
      <c r="H11" s="44" t="s">
        <v>234</v>
      </c>
      <c r="I11" s="44" t="s">
        <v>223</v>
      </c>
      <c r="J11" s="56" t="s">
        <v>235</v>
      </c>
    </row>
    <row r="12" ht="37" customHeight="1" spans="1:10">
      <c r="A12" s="35"/>
      <c r="B12" s="35"/>
      <c r="C12" s="35" t="s">
        <v>230</v>
      </c>
      <c r="D12" s="55" t="s">
        <v>231</v>
      </c>
      <c r="E12" s="56" t="s">
        <v>236</v>
      </c>
      <c r="F12" s="44" t="s">
        <v>233</v>
      </c>
      <c r="G12" s="36" t="s">
        <v>227</v>
      </c>
      <c r="H12" s="44" t="s">
        <v>234</v>
      </c>
      <c r="I12" s="44" t="s">
        <v>223</v>
      </c>
      <c r="J12" s="56" t="s">
        <v>237</v>
      </c>
    </row>
    <row r="13" ht="37" customHeight="1" spans="1:10">
      <c r="A13" s="35"/>
      <c r="B13" s="35"/>
      <c r="C13" s="35" t="s">
        <v>238</v>
      </c>
      <c r="D13" s="55" t="s">
        <v>239</v>
      </c>
      <c r="E13" s="56" t="s">
        <v>240</v>
      </c>
      <c r="F13" s="44" t="s">
        <v>233</v>
      </c>
      <c r="G13" s="36" t="s">
        <v>227</v>
      </c>
      <c r="H13" s="44" t="s">
        <v>228</v>
      </c>
      <c r="I13" s="44" t="s">
        <v>223</v>
      </c>
      <c r="J13" s="56" t="s">
        <v>241</v>
      </c>
    </row>
    <row r="14" ht="37" customHeight="1" spans="1:10">
      <c r="A14" s="54" t="s">
        <v>197</v>
      </c>
      <c r="B14" s="35" t="s">
        <v>242</v>
      </c>
      <c r="C14" s="35"/>
      <c r="D14" s="35"/>
      <c r="E14" s="35"/>
      <c r="F14" s="35"/>
      <c r="G14" s="35"/>
      <c r="H14" s="35"/>
      <c r="I14" s="35"/>
      <c r="J14" s="35"/>
    </row>
    <row r="15" ht="37" customHeight="1" spans="1:10">
      <c r="A15" s="35"/>
      <c r="B15" s="35"/>
      <c r="C15" s="35" t="s">
        <v>217</v>
      </c>
      <c r="D15" s="55" t="s">
        <v>218</v>
      </c>
      <c r="E15" s="56" t="s">
        <v>243</v>
      </c>
      <c r="F15" s="44" t="s">
        <v>220</v>
      </c>
      <c r="G15" s="36" t="s">
        <v>221</v>
      </c>
      <c r="H15" s="44" t="s">
        <v>244</v>
      </c>
      <c r="I15" s="44" t="s">
        <v>223</v>
      </c>
      <c r="J15" s="56" t="s">
        <v>245</v>
      </c>
    </row>
    <row r="16" ht="48" customHeight="1" spans="1:10">
      <c r="A16" s="35"/>
      <c r="B16" s="35"/>
      <c r="C16" s="35" t="s">
        <v>217</v>
      </c>
      <c r="D16" s="55" t="s">
        <v>225</v>
      </c>
      <c r="E16" s="56" t="s">
        <v>246</v>
      </c>
      <c r="F16" s="44" t="s">
        <v>233</v>
      </c>
      <c r="G16" s="36" t="s">
        <v>227</v>
      </c>
      <c r="H16" s="44" t="s">
        <v>228</v>
      </c>
      <c r="I16" s="44" t="s">
        <v>223</v>
      </c>
      <c r="J16" s="56" t="s">
        <v>247</v>
      </c>
    </row>
    <row r="17" ht="37" customHeight="1" spans="1:10">
      <c r="A17" s="35"/>
      <c r="B17" s="35"/>
      <c r="C17" s="35" t="s">
        <v>217</v>
      </c>
      <c r="D17" s="55" t="s">
        <v>225</v>
      </c>
      <c r="E17" s="56" t="s">
        <v>248</v>
      </c>
      <c r="F17" s="44" t="s">
        <v>233</v>
      </c>
      <c r="G17" s="36" t="s">
        <v>227</v>
      </c>
      <c r="H17" s="44" t="s">
        <v>228</v>
      </c>
      <c r="I17" s="44" t="s">
        <v>223</v>
      </c>
      <c r="J17" s="56" t="s">
        <v>249</v>
      </c>
    </row>
    <row r="18" ht="37" customHeight="1" spans="1:10">
      <c r="A18" s="35"/>
      <c r="B18" s="35"/>
      <c r="C18" s="35" t="s">
        <v>217</v>
      </c>
      <c r="D18" s="55" t="s">
        <v>250</v>
      </c>
      <c r="E18" s="56" t="s">
        <v>251</v>
      </c>
      <c r="F18" s="44" t="s">
        <v>233</v>
      </c>
      <c r="G18" s="36" t="s">
        <v>227</v>
      </c>
      <c r="H18" s="44" t="s">
        <v>228</v>
      </c>
      <c r="I18" s="44" t="s">
        <v>223</v>
      </c>
      <c r="J18" s="56" t="s">
        <v>252</v>
      </c>
    </row>
    <row r="19" ht="37" customHeight="1" spans="1:10">
      <c r="A19" s="35"/>
      <c r="B19" s="35"/>
      <c r="C19" s="35" t="s">
        <v>230</v>
      </c>
      <c r="D19" s="55" t="s">
        <v>231</v>
      </c>
      <c r="E19" s="56" t="s">
        <v>232</v>
      </c>
      <c r="F19" s="44" t="s">
        <v>233</v>
      </c>
      <c r="G19" s="36" t="s">
        <v>227</v>
      </c>
      <c r="H19" s="44" t="s">
        <v>253</v>
      </c>
      <c r="I19" s="44" t="s">
        <v>223</v>
      </c>
      <c r="J19" s="56" t="s">
        <v>235</v>
      </c>
    </row>
    <row r="20" ht="37" customHeight="1" spans="1:10">
      <c r="A20" s="35"/>
      <c r="B20" s="35"/>
      <c r="C20" s="35" t="s">
        <v>238</v>
      </c>
      <c r="D20" s="55" t="s">
        <v>239</v>
      </c>
      <c r="E20" s="56" t="s">
        <v>240</v>
      </c>
      <c r="F20" s="44" t="s">
        <v>233</v>
      </c>
      <c r="G20" s="36" t="s">
        <v>227</v>
      </c>
      <c r="H20" s="44" t="s">
        <v>228</v>
      </c>
      <c r="I20" s="44" t="s">
        <v>223</v>
      </c>
      <c r="J20" s="56" t="s">
        <v>241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0.786805555555556" bottom="1" header="0.5" footer="0.5"/>
  <pageSetup paperSize="1" scale="64"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花无人戴（赵鸿）</cp:lastModifiedBy>
  <dcterms:created xsi:type="dcterms:W3CDTF">2025-02-11T08:00:40Z</dcterms:created>
  <dcterms:modified xsi:type="dcterms:W3CDTF">2025-02-11T09:21:35Z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A4ACCD8D8A7843D5A7850EB9E7191FF4_12</vt:lpwstr>
  </property>
  <property fmtid="{D5CDD505-2E9C-101B-9397-08002B2CF9AE}" pid="3" name="KSOProductBuildVer">
    <vt:lpwstr>2052-12.1.0.19770</vt:lpwstr>
  </property>
</Properties>
</file>