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9" firstSheet="4"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<sst xmlns="http://schemas.openxmlformats.org/spreadsheetml/2006/main" count="2066" uniqueCount="613">
  <si>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</si>
  <si>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</si>
  <si>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</si>
  <si>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</si>
  <si>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</si>
  <si>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</si>
  <si>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</si>
  <si>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</si>
  <si>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</si>
  <si>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</si>
  <si>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</si>
  <si>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</si>
  <si>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</si>
  <si>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</si>
  <si>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</si>
  <si>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</si>
  <si>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</si>
  <si>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</si>
  <si>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</si>
  <si>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</si>
  <si>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</si>
  <si>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</si>
  <si>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</si>
  <si>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</si>
  <si>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</si>
  <si>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</si>
  <si>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</si>
  <si>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</si>
  <si>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</si>
  <si>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</si>
  <si>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</si>
  <si>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</si>
  <si>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</si>
  <si>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</si>
  <si>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</si>
  <si>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</si>
  <si>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</si>
  <si>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</si>
  <si>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</si>
  <si>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</si>
  <si>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</si>
  <si>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</si>
  <si>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</si>
  <si>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</si>
  <si>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</si>
  <si>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</si>
  <si>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</si>
  <si>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</si>
  <si>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</si>
  <si>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</si>
  <si>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</si>
  <si>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</si>
  <si>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</si>
  <si>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</si>
  <si>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126</t>
  </si>
  <si>
    <t>元江哈尼族彝族傣族自治县水利局</t>
  </si>
  <si>
    <t>126001</t>
  </si>
  <si>
    <t>126004</t>
  </si>
  <si>
    <t>元江哈尼族彝族傣族自治县水利灌区管理局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</si>
  <si>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</si>
  <si>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</si>
  <si>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</si>
  <si>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</si>
  <si>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</si>
  <si>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</si>
  <si>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</si>
  <si>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</si>
  <si>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</si>
  <si>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</si>
  <si>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</si>
  <si>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</si>
  <si>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</si>
  <si>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</si>
  <si>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</si>
  <si>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</si>
  <si>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</si>
  <si>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</si>
  <si>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</si>
  <si>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</si>
  <si>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</si>
  <si>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</si>
  <si>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</si>
  <si>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</si>
  <si>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</si>
  <si>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</si>
  <si>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</si>
  <si>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</si>
  <si>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</si>
  <si>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</si>
  <si>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</si>
  <si>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</si>
  <si>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</si>
  <si>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</si>
  <si>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</si>
  <si>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</si>
  <si>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</si>
  <si>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</si>
  <si>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</si>
  <si>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</si>
  <si>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</si>
  <si>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</si>
  <si>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21303</t>
  </si>
  <si>
    <t>水利</t>
  </si>
  <si>
    <t>2130301</t>
  </si>
  <si>
    <t>行政运行</t>
  </si>
  <si>
    <t>2130305</t>
  </si>
  <si>
    <t>水利工程建设</t>
  </si>
  <si>
    <t>2130306</t>
  </si>
  <si>
    <t>水利工程运行与维护</t>
  </si>
  <si>
    <t>2130310</t>
  </si>
  <si>
    <t>水土保持</t>
  </si>
  <si>
    <t>2130311</t>
  </si>
  <si>
    <t>水资源节约管理与保护</t>
  </si>
  <si>
    <t>2130314</t>
  </si>
  <si>
    <t>防汛</t>
  </si>
  <si>
    <t>2130315</t>
  </si>
  <si>
    <t>抗旱</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</si>
  <si>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</si>
  <si>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</si>
  <si>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</si>
  <si>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</si>
  <si>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</si>
  <si>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</si>
  <si>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</si>
  <si>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</si>
  <si>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</si>
  <si>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</si>
  <si>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</si>
  <si>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</si>
  <si>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</si>
  <si>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</si>
  <si>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</si>
  <si>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</si>
  <si>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</si>
  <si>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</si>
  <si>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</si>
  <si>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</si>
  <si>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</si>
  <si>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</si>
  <si>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</si>
  <si>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</si>
  <si>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</si>
  <si>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</si>
  <si>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</si>
  <si>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</si>
  <si>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</si>
  <si>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</si>
  <si>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</si>
  <si>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</si>
  <si>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</si>
  <si>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</si>
  <si>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</si>
  <si>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</si>
  <si>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</si>
  <si>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</si>
  <si>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</si>
  <si>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</si>
  <si>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</si>
  <si>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</si>
  <si>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</si>
  <si>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</si>
  <si>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</si>
  <si>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</si>
  <si>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</si>
  <si>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</si>
  <si>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</si>
  <si>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</si>
  <si>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530428210000000014336</t>
  </si>
  <si>
    <t>行政人员支出工资</t>
  </si>
  <si>
    <t>30101</t>
  </si>
  <si>
    <t>基本工资</t>
  </si>
  <si>
    <t>30102</t>
  </si>
  <si>
    <t>津贴补贴</t>
  </si>
  <si>
    <t>30103</t>
  </si>
  <si>
    <t>奖金</t>
  </si>
  <si>
    <t>530428210000000014337</t>
  </si>
  <si>
    <t>事业人员支出工资</t>
  </si>
  <si>
    <t>30107</t>
  </si>
  <si>
    <t>绩效工资</t>
  </si>
  <si>
    <t>530428210000000014338</t>
  </si>
  <si>
    <t>社会保障缴费</t>
  </si>
  <si>
    <t>30108</t>
  </si>
  <si>
    <t>机关事业单位基本养老保险缴费</t>
  </si>
  <si>
    <t>30110</t>
  </si>
  <si>
    <t>职工基本医疗保险缴费</t>
  </si>
  <si>
    <t>30112</t>
  </si>
  <si>
    <t>其他社会保障缴费</t>
  </si>
  <si>
    <t>530428210000000014339</t>
  </si>
  <si>
    <t>30113</t>
  </si>
  <si>
    <t>530428210000000014342</t>
  </si>
  <si>
    <t>公车购置及运维费</t>
  </si>
  <si>
    <t>30231</t>
  </si>
  <si>
    <t>公务用车运行维护费</t>
  </si>
  <si>
    <t>530428210000000014343</t>
  </si>
  <si>
    <t>工会经费</t>
  </si>
  <si>
    <t>30228</t>
  </si>
  <si>
    <t>530428210000000014344</t>
  </si>
  <si>
    <t>一般公用经费</t>
  </si>
  <si>
    <t>30299</t>
  </si>
  <si>
    <t>其他商品和服务支出</t>
  </si>
  <si>
    <t>30201</t>
  </si>
  <si>
    <t>办公费</t>
  </si>
  <si>
    <t>30211</t>
  </si>
  <si>
    <t>差旅费</t>
  </si>
  <si>
    <t>30215</t>
  </si>
  <si>
    <t>会议费</t>
  </si>
  <si>
    <t>30239</t>
  </si>
  <si>
    <t>其他交通费用</t>
  </si>
  <si>
    <t>30205</t>
  </si>
  <si>
    <t>水费</t>
  </si>
  <si>
    <t>30207</t>
  </si>
  <si>
    <t>邮电费</t>
  </si>
  <si>
    <t>30213</t>
  </si>
  <si>
    <t>维修（护）费</t>
  </si>
  <si>
    <t>30216</t>
  </si>
  <si>
    <t>培训费</t>
  </si>
  <si>
    <t>31002</t>
  </si>
  <si>
    <t>办公设备购置</t>
  </si>
  <si>
    <t>530428210000000017142</t>
  </si>
  <si>
    <t>行政人员公务交通补贴</t>
  </si>
  <si>
    <t>530428221100000387294</t>
  </si>
  <si>
    <t>30217</t>
  </si>
  <si>
    <t>530428231100001450574</t>
  </si>
  <si>
    <t>奖励性绩效工资</t>
  </si>
  <si>
    <t>530428231100001450578</t>
  </si>
  <si>
    <t>离退休生活补助</t>
  </si>
  <si>
    <t>30305</t>
  </si>
  <si>
    <t>生活补助</t>
  </si>
  <si>
    <t>530428231100001450582</t>
  </si>
  <si>
    <t>综合效能考核奖</t>
  </si>
  <si>
    <t>530428231100001450587</t>
  </si>
  <si>
    <t>福利费</t>
  </si>
  <si>
    <t>30229</t>
  </si>
  <si>
    <t>530428241100002190786</t>
  </si>
  <si>
    <t>编外人员经费</t>
  </si>
  <si>
    <t>30199</t>
  </si>
  <si>
    <t>其他工资福利支出</t>
  </si>
  <si>
    <t>530428210000000016765</t>
  </si>
  <si>
    <t>530428231100001454250</t>
  </si>
  <si>
    <t>530428251100003568650</t>
  </si>
  <si>
    <t>基本工资（事业）资金</t>
  </si>
  <si>
    <t>530428251100003568686</t>
  </si>
  <si>
    <t>社会保障缴费（事业）资金</t>
  </si>
  <si>
    <t>30109</t>
  </si>
  <si>
    <t>职业年金缴费</t>
  </si>
  <si>
    <t>530428251100003568970</t>
  </si>
  <si>
    <t>非税安排的人员类（社会保障）资金</t>
  </si>
  <si>
    <t>530428251100003569481</t>
  </si>
  <si>
    <t>非税安排的人员类（事业工资支出）资金</t>
  </si>
  <si>
    <t>530428251100003569545</t>
  </si>
  <si>
    <t>非税安排的人员类（事业绩效工资支出）资金</t>
  </si>
  <si>
    <t>530428251100003569842</t>
  </si>
  <si>
    <t>非税安排的人员类（住房公积金）资金</t>
  </si>
  <si>
    <t>530428251100003569873</t>
  </si>
  <si>
    <t>2024年度考核优秀奖补助资金</t>
  </si>
  <si>
    <t>530428251100003570031</t>
  </si>
  <si>
    <t>非税安排的运转类（公务用车运行维护费）资金</t>
  </si>
  <si>
    <t>530428251100003570054</t>
  </si>
  <si>
    <t>非税安排的运转类（公务接待费）资金</t>
  </si>
  <si>
    <t>530428251100003570312</t>
  </si>
  <si>
    <t>非税安排的运转类（一般公用经费）资金</t>
  </si>
  <si>
    <t>30202</t>
  </si>
  <si>
    <t>印刷费</t>
  </si>
  <si>
    <t>30206</t>
  </si>
  <si>
    <t>电费</t>
  </si>
  <si>
    <t>30226</t>
  </si>
  <si>
    <t>劳务费</t>
  </si>
  <si>
    <t>530428251100003570954</t>
  </si>
  <si>
    <t>非税安排的运转类（工会经费）资金</t>
  </si>
  <si>
    <t>530428251100003840609</t>
  </si>
  <si>
    <t>自有资金安排的运转类（一般公用经费）资金</t>
  </si>
  <si>
    <t>30204</t>
  </si>
  <si>
    <t>手续费</t>
  </si>
  <si>
    <t>预算05-1表</t>
  </si>
  <si>
    <t>2025年部门项目支出预算表</t>
  </si>
  <si>
    <t>项目分类</t>
  </si>
  <si>
    <t>项目单位</t>
  </si>
  <si>
    <t>经济科目编码</t>
  </si>
  <si>
    <t>本年拨款</t>
  </si>
  <si>
    <t>其中：本次下达</t>
  </si>
  <si>
    <t>2023年烟草行业水源工程援建资金</t>
  </si>
  <si>
    <t>313 事业发展类</t>
  </si>
  <si>
    <t>530428231100002003855</t>
  </si>
  <si>
    <t>31005</t>
  </si>
  <si>
    <t>基础设施建设</t>
  </si>
  <si>
    <t>2024年山洪灾害防治非工程措施维修养护项目补助资金</t>
  </si>
  <si>
    <t>530428251100003808457</t>
  </si>
  <si>
    <t>30227</t>
  </si>
  <si>
    <t>委托业务费</t>
  </si>
  <si>
    <t>2024年小型水库维修养护补助资金</t>
  </si>
  <si>
    <t>312 民生类</t>
  </si>
  <si>
    <t>530428251100003808397</t>
  </si>
  <si>
    <t>白谷冲小流域水土流失综合治理提质增效项目补助资金</t>
  </si>
  <si>
    <t>530428251100003807882</t>
  </si>
  <si>
    <t>河湖管理范围划定省级补助资金</t>
  </si>
  <si>
    <t>530428251100003811974</t>
  </si>
  <si>
    <t>机关事业单位人员死亡遗属生活补助资金</t>
  </si>
  <si>
    <t>530428241100002112239</t>
  </si>
  <si>
    <t>机关事业单位死亡一次性抚恤金及丧葬经费</t>
  </si>
  <si>
    <t>530428241100002257880</t>
  </si>
  <si>
    <t>30304</t>
  </si>
  <si>
    <t>抚恤金</t>
  </si>
  <si>
    <t>元江县南昏河南昏村段治理工程补助资金</t>
  </si>
  <si>
    <t>530428251100003807255</t>
  </si>
  <si>
    <t>元江县坡垤谷芒果高效节水灌溉项目补助资金</t>
  </si>
  <si>
    <t>530428241100003050175</t>
  </si>
  <si>
    <t>元江县水利局防汛抗旱补助经费</t>
  </si>
  <si>
    <t>530428200000000000904</t>
  </si>
  <si>
    <t>非税安排人员类（职工遗属生活补助）资金</t>
  </si>
  <si>
    <t>530428251100003572496</t>
  </si>
  <si>
    <t>机关事业单位一次性抚恤金和丧葬费资金</t>
  </si>
  <si>
    <t>530428251100003572055</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</si>
  <si>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</si>
  <si>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</si>
  <si>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</si>
  <si>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</si>
  <si>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</si>
  <si>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</si>
  <si>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</si>
  <si>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</si>
  <si>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</si>
  <si>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</si>
  <si>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</si>
  <si>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</si>
  <si>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玉财农【2023】235号《云南省水利厅关于提前下达2024年中央水利发展资金预算的通知》，通过对元江县2024年中央水利发展资金小型水库工程维修养护项目实施，可确保水库下游4.70万亩耕地的灌溉供水，同时对下游5.98万亩耕地和11.3万人得到保护。2025年度预算50万元，用于支付完工工程建设。</t>
  </si>
  <si>
    <t>产出指标</t>
  </si>
  <si>
    <t>数量指标</t>
  </si>
  <si>
    <t>小型水库工程维修养护座数</t>
  </si>
  <si>
    <t>=</t>
  </si>
  <si>
    <t>12</t>
  </si>
  <si>
    <t>座（处）</t>
  </si>
  <si>
    <t>定量指标</t>
  </si>
  <si>
    <t>反映完成小型水库工程维修养护座数</t>
  </si>
  <si>
    <t>质量指标</t>
  </si>
  <si>
    <t>截止2025年6月底，完工项目初步验收率</t>
  </si>
  <si>
    <t>100</t>
  </si>
  <si>
    <t>%</t>
  </si>
  <si>
    <t>反映完工项目初步验收率</t>
  </si>
  <si>
    <t>工程验收合格率</t>
  </si>
  <si>
    <t>反映计划完工，并验收合格情况</t>
  </si>
  <si>
    <t>时效指标</t>
  </si>
  <si>
    <t>效益指标</t>
  </si>
  <si>
    <t>社会效益</t>
  </si>
  <si>
    <t>小型水库维修养护覆盖服务人口</t>
  </si>
  <si>
    <t>0.17</t>
  </si>
  <si>
    <t>万人次</t>
  </si>
  <si>
    <t>反映小型水库维修养护覆盖服务人口情况</t>
  </si>
  <si>
    <t>可持续影响</t>
  </si>
  <si>
    <t>已建工程是否良性运行</t>
  </si>
  <si>
    <t>是</t>
  </si>
  <si>
    <t>是/否</t>
  </si>
  <si>
    <t>定性指标</t>
  </si>
  <si>
    <t>反映已建工程是否良性运行</t>
  </si>
  <si>
    <t>工程是否达到设计使用年限</t>
  </si>
  <si>
    <t>反映工程是否达到设计使用年限</t>
  </si>
  <si>
    <t>满意度指标</t>
  </si>
  <si>
    <t>服务对象满意度</t>
  </si>
  <si>
    <t>受益群众满意度</t>
  </si>
  <si>
    <t>&gt;=</t>
  </si>
  <si>
    <t>90</t>
  </si>
  <si>
    <t>反映调查人群中对设施建设或设施运行的满意度情况</t>
  </si>
  <si>
    <t>实施洼垤乡坡垤谷芒果高效节水灌溉项目建设，配套建设首部工程、输水工程、配水工程和田间工程等，新增灌溉面积0.3万亩。年度完成支付国家扶持补助资金30万元，补助企业1家，解决中小企业欠款问题，促进民族团结、社会稳定。</t>
  </si>
  <si>
    <t>扶持农业企业</t>
  </si>
  <si>
    <t>1家</t>
  </si>
  <si>
    <t>家</t>
  </si>
  <si>
    <t>反映年度扶持企业完成情况</t>
  </si>
  <si>
    <t>已完工程验收合格率</t>
  </si>
  <si>
    <t>反映完工工程验收合格情况</t>
  </si>
  <si>
    <t>资金支付及时率</t>
  </si>
  <si>
    <t>反映目标完成的时间控制情况</t>
  </si>
  <si>
    <t>经济效益</t>
  </si>
  <si>
    <t>改善灌溉面积</t>
  </si>
  <si>
    <t>0.3</t>
  </si>
  <si>
    <t>万亩</t>
  </si>
  <si>
    <t>反映项目实施后增加的灌溉面积</t>
  </si>
  <si>
    <t>是否</t>
  </si>
  <si>
    <t>反映项目实施取得良好的社会效果</t>
  </si>
  <si>
    <t>反映服务对象满意度</t>
  </si>
  <si>
    <t>根据玉财农（2020）206号《云南省财政厅 云南省水利厅关于下达河湖管理范围划定省级补助资金的通知》，完成11条（段）河流岸线划定，111块岸线界桩或公示牌设置，325.95公里岸线划定及河湖制图。2025年度预算50万元，用于支付完工工程款。</t>
  </si>
  <si>
    <t>完成河流岸线划定数量</t>
  </si>
  <si>
    <t xml:space="preserve">11.00 </t>
  </si>
  <si>
    <t>条</t>
  </si>
  <si>
    <t>反映完成河流岸线划定数量</t>
  </si>
  <si>
    <t>完成岸线界桩或公示牌设置数量</t>
  </si>
  <si>
    <t>111.00</t>
  </si>
  <si>
    <t>块</t>
  </si>
  <si>
    <t>反映完成岸线界桩或公示牌设置数量</t>
  </si>
  <si>
    <t>完成岸线划定及河湖制图数量</t>
  </si>
  <si>
    <t>325.95</t>
  </si>
  <si>
    <t>公里</t>
  </si>
  <si>
    <t>反映完成岸线划定及河湖制图数量</t>
  </si>
  <si>
    <t>质量验收合格率</t>
  </si>
  <si>
    <t>反映质量验收合格率情况</t>
  </si>
  <si>
    <t>杜绝规模以上河湖应管理范围边界不清晰而新增的侵占河湖、破坏河湖问题</t>
  </si>
  <si>
    <t>反映杜绝规模以上河湖应管理范围边界不清晰而新增的侵占河湖、破坏河湖问题情况</t>
  </si>
  <si>
    <t>生态效益</t>
  </si>
  <si>
    <t>划定范围后对河湖生态影响</t>
  </si>
  <si>
    <t>显著</t>
  </si>
  <si>
    <t>反映划定范围后对河湖生态影响情况</t>
  </si>
  <si>
    <t>已实施项目是否良性运行</t>
  </si>
  <si>
    <t>反映已实施项目良性运行情况。</t>
  </si>
  <si>
    <t>根据玉财农（2023）235号《关于提前下达2024年中央水利发展资金预算的通知》，对已建山洪灾害防治项目设施进行维修养护，实施内容自动监测站、信息通讯租赁、监测预警平台等各项设施，确保设备完好，运行正常。2025年度预算26万元，用于支付完工工程建设款。</t>
  </si>
  <si>
    <t>山洪灾害防治非工程措施维修养护县数</t>
  </si>
  <si>
    <t>1.00</t>
  </si>
  <si>
    <t>个</t>
  </si>
  <si>
    <t>反映山洪灾害防治非工程措施维修养护县数</t>
  </si>
  <si>
    <t>补充雨量站</t>
  </si>
  <si>
    <t>2.00</t>
  </si>
  <si>
    <t>反映完成补充雨量站数量</t>
  </si>
  <si>
    <t>维护自动监测站</t>
  </si>
  <si>
    <t>48.00</t>
  </si>
  <si>
    <t>反映维护自动监测站数量</t>
  </si>
  <si>
    <t>反映截止2025年6月底，完工项目初步验收率</t>
  </si>
  <si>
    <t>反映按计划完工，并验收合格情况</t>
  </si>
  <si>
    <t>已建工程是否存在质量问题</t>
  </si>
  <si>
    <t>否</t>
  </si>
  <si>
    <t>反映已建工程是否存在质量问题</t>
  </si>
  <si>
    <t>截止2025年底，投资完成比例</t>
  </si>
  <si>
    <t>100.</t>
  </si>
  <si>
    <t>反映截止2025年底，投资完成比例</t>
  </si>
  <si>
    <t xml:space="preserve">山洪灾害防治非工程措施维修养护覆盖服务人口	</t>
  </si>
  <si>
    <t>0.49</t>
  </si>
  <si>
    <t xml:space="preserve">反映山洪灾害防治非工程措施维修养护覆盖服务人口	</t>
  </si>
  <si>
    <t xml:space="preserve">受益群众满意度	</t>
  </si>
  <si>
    <t>2025年发放死亡一次性抚恤金及丧葬费210000元。</t>
  </si>
  <si>
    <t>资金兑付人员数</t>
  </si>
  <si>
    <t>人</t>
  </si>
  <si>
    <t>反映资金兑付人员数量</t>
  </si>
  <si>
    <t>资金兑付率</t>
  </si>
  <si>
    <t>98</t>
  </si>
  <si>
    <t>反映实际兑付资金额与兑付资金总体目标的比率</t>
  </si>
  <si>
    <t>资金兑付及时性</t>
  </si>
  <si>
    <t>放映兑付资金的时效性</t>
  </si>
  <si>
    <t>生活质量</t>
  </si>
  <si>
    <t>放映获补助对象的生活质量提升率</t>
  </si>
  <si>
    <t>获补助对象满意度</t>
  </si>
  <si>
    <t>放映获补助对象的满意度</t>
  </si>
  <si>
    <t>元江县陆家店水库工程已完工并通过竣工验收，由于项目资金不到位，尚有部分工程款未支付。年度主要工作目标：完成支付施工单位工程款8家，完成支付金额1287.53万元，完成竣工工程移交工作。工作目标完成，保障了工程正常运行，发挥工程设计效益；同时妥善解决了拖欠施工单位工程款的问题，化解社会矛盾起到了积极作用。</t>
  </si>
  <si>
    <t>完成支付施工单位数量</t>
  </si>
  <si>
    <t>反映应完成支付拖欠施工单位数量情况</t>
  </si>
  <si>
    <t>项目完工试运行期满后，由县级水利局组织初验，初验合格向市级提请验收，市级相关单位组成验收单位实地验收</t>
  </si>
  <si>
    <t>2023年底前完成支付比例</t>
  </si>
  <si>
    <t>反映年度计划投资完成情况及工程支付进度情况</t>
  </si>
  <si>
    <t>新增库容</t>
  </si>
  <si>
    <t>0.01495</t>
  </si>
  <si>
    <t>亿立方</t>
  </si>
  <si>
    <t>反映完工水库工程新增库容能力情况</t>
  </si>
  <si>
    <t>年供水量</t>
  </si>
  <si>
    <t>0.01967</t>
  </si>
  <si>
    <t>反映完工的水库建设项目产生的效益</t>
  </si>
  <si>
    <t>水库区农田灌溉面积</t>
  </si>
  <si>
    <t>7262</t>
  </si>
  <si>
    <t>亩</t>
  </si>
  <si>
    <t>反映完工水库实现农田灌溉面积情况</t>
  </si>
  <si>
    <t>水库区服务饮水人口</t>
  </si>
  <si>
    <t>2462</t>
  </si>
  <si>
    <t>反映工程完工后产生社会效益情况</t>
  </si>
  <si>
    <t>水库区覆盖服务牲畜饮水</t>
  </si>
  <si>
    <t>2006</t>
  </si>
  <si>
    <t>头/只</t>
  </si>
  <si>
    <t>反映完工工程运行情况</t>
  </si>
  <si>
    <t>反映完工工程使用年限情况</t>
  </si>
  <si>
    <t>反映受益群众满意度情况</t>
  </si>
  <si>
    <t>根据玉财农（2023）235号《云南省财政厅 云南省水利厅关于提前下达2024年中央水利发展资金预算预算的通知》，批复总投资800万元，实施小流域水土流失综合治理面积18.87平方公里，采取坡改梯、经果林、水保林、封育治理、保土耕作等措施。2025年度预算150万元，用于支付完工工程建设款。</t>
  </si>
  <si>
    <t>坡改梯面积</t>
  </si>
  <si>
    <t>2.2</t>
  </si>
  <si>
    <t>公顷</t>
  </si>
  <si>
    <t>反映工程坡改梯面积</t>
  </si>
  <si>
    <t>保土耕作面积</t>
  </si>
  <si>
    <t>478.81</t>
  </si>
  <si>
    <t>反映保土耕作面积数</t>
  </si>
  <si>
    <t>新建蓄水池</t>
  </si>
  <si>
    <t>16</t>
  </si>
  <si>
    <t>反映新建蓄水池个数</t>
  </si>
  <si>
    <t>截止2025年年底，完工项目初步验收率</t>
  </si>
  <si>
    <t>反映截止2025年年底，完工项目初步验收率</t>
  </si>
  <si>
    <t>反映工程验收合格率</t>
  </si>
  <si>
    <t>80</t>
  </si>
  <si>
    <t>水土流失综合治理面积</t>
  </si>
  <si>
    <t>18.87</t>
  </si>
  <si>
    <t>平方米（公里、亩）</t>
  </si>
  <si>
    <t>反映水土流失综合治理面积</t>
  </si>
  <si>
    <t>反映工程达到设计使用年限情况</t>
  </si>
  <si>
    <t xml:space="preserve">根据云水规计【2018】99号《云南省水利厅对元江县南昏河南昏村段治理工程初步设计报告的批复》，批复总投资2393.94万元，实现治理河道8.93公里、保护人口0.16万人、保护农田0.85万亩。2025年度预算84万元，用于支付完工工程建设款。						
</t>
  </si>
  <si>
    <t>完成支付施工单位工程款</t>
  </si>
  <si>
    <t>反映完成支付施工单位工程款数量</t>
  </si>
  <si>
    <t>竣工验收合格率</t>
  </si>
  <si>
    <t>受益群众</t>
  </si>
  <si>
    <t>0.16</t>
  </si>
  <si>
    <t>万人</t>
  </si>
  <si>
    <t>反映项目设计受益人群或地区的实现情况。受益人群覆盖率=（实际实现受益人群数/计划实现受益人群数）*100%</t>
  </si>
  <si>
    <t>保护农田</t>
  </si>
  <si>
    <t>0.85</t>
  </si>
  <si>
    <t>受益人群满意度</t>
  </si>
  <si>
    <t>开展全县水旱灾害抢险救灾、水毁工程修复、库塘蓄调水以及水旱防御机构运行保障等，根据灾情及水旱灾害防御统筹工作，安排分配防汛抗旱救灾资金。</t>
  </si>
  <si>
    <t>项目验收合格率</t>
  </si>
  <si>
    <t>反映：防汛抗旱应急项目建设完工验收情况</t>
  </si>
  <si>
    <t>项目按时完成率（12月底以前）</t>
  </si>
  <si>
    <t>反映：项目实施时效完成情况</t>
  </si>
  <si>
    <t>保障抗旱供水</t>
  </si>
  <si>
    <t>发生中等干旱不受严重影响</t>
  </si>
  <si>
    <t>反映：保障抗旱供水情况</t>
  </si>
  <si>
    <t>保障旱区城乡群众基本生活用水</t>
  </si>
  <si>
    <t>反映群众基本生活用水保障情况</t>
  </si>
  <si>
    <t>反映通过发放调查问卷调查受益群众对建设项目的满意 度情况</t>
  </si>
  <si>
    <t>玉民发（2024）9号文件玉溪市民政局 玉溪市财政局关于提高2023年城乡居民最低生活保障 特困人员救助供养孤儿基本生活保障的通知，解决6人生活救助。</t>
  </si>
  <si>
    <t>&gt;</t>
  </si>
  <si>
    <t>解决人口</t>
  </si>
  <si>
    <t>解决生活补助</t>
  </si>
  <si>
    <t>反映获补助对象的生活质量提升率</t>
  </si>
  <si>
    <t>反映获补助对象的满意度</t>
  </si>
  <si>
    <t>做好本部门死亡职工的一次性抚恤金和丧葬费保障，按规定落实干部职工补助经费，支出部门正常履职。</t>
  </si>
  <si>
    <t>获补对象数量</t>
  </si>
  <si>
    <t>反应单位职工死亡补助对象人员数情况</t>
  </si>
  <si>
    <t>获补对象数准确率</t>
  </si>
  <si>
    <t>反应获补对象认定的准确性情况</t>
  </si>
  <si>
    <t>生活状况改善</t>
  </si>
  <si>
    <t>有所改善</t>
  </si>
  <si>
    <t>反应补助对象受帮助对象生活改善情况</t>
  </si>
  <si>
    <t>生活生产能力提高</t>
  </si>
  <si>
    <t>有所提高</t>
  </si>
  <si>
    <t>反应补助对象受帮助对象生活生产能力提高情况</t>
  </si>
  <si>
    <t>受益人员满意度</t>
  </si>
  <si>
    <t>95</t>
  </si>
  <si>
    <t>反应受益人员满意度情况</t>
  </si>
  <si>
    <t>做好本部门职工遗属生活补助经费保障，按规定落实干部职工遗属补助经费，支出部门正常履职。</t>
  </si>
  <si>
    <t>获补对象数</t>
  </si>
  <si>
    <t>反映单位职工遗属生活补助获补人员数情况</t>
  </si>
  <si>
    <t>反映获补对象认定的准确性情况</t>
  </si>
  <si>
    <t>反映补助促进受助对象生产生活改善的情况</t>
  </si>
  <si>
    <t>生产生活能力提高</t>
  </si>
  <si>
    <t>反映补助促进受助对象生产生活能力提高的情况</t>
  </si>
  <si>
    <t>受益对象满意度</t>
  </si>
  <si>
    <t>反映社会公众对部门（单位）履职情况的满意程度</t>
  </si>
  <si>
    <t>预算06表</t>
  </si>
  <si>
    <t>2025年部门政府性基金预算支出预算表</t>
  </si>
  <si>
    <t>政府性基金预算支出</t>
  </si>
  <si>
    <t>说明：元江哈尼族彝族傣族自治县水利局2025年无政府性基金预算支出，故政府性基金预算支出预算表无数据。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</si>
  <si>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</si>
  <si>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</si>
  <si>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</si>
  <si>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</si>
  <si>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</si>
  <si>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</si>
  <si>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</si>
  <si>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</si>
  <si>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</si>
  <si>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</si>
  <si>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</si>
  <si>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</si>
  <si>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戴尔台式计算机</t>
  </si>
  <si>
    <t>台</t>
  </si>
  <si>
    <t>惠普彩色打印机</t>
  </si>
  <si>
    <t>台式计算机</t>
  </si>
  <si>
    <t>格力空调（3匹）</t>
  </si>
  <si>
    <t>木质办公桌</t>
  </si>
  <si>
    <t>张</t>
  </si>
  <si>
    <t>格力空调（1.5匹）</t>
  </si>
  <si>
    <t>惠普激光打印机</t>
  </si>
  <si>
    <t>联想笔记本电脑</t>
  </si>
  <si>
    <t>车辆加油、添加燃料服务</t>
  </si>
  <si>
    <t>辆</t>
  </si>
  <si>
    <t>车辆维修养护和保养服务</t>
  </si>
  <si>
    <t>机动车保险服务</t>
  </si>
  <si>
    <t>复印纸</t>
  </si>
  <si>
    <t>件</t>
  </si>
  <si>
    <t>公务用车维修和保养服务</t>
  </si>
  <si>
    <t>公务用车车辆保险费</t>
  </si>
  <si>
    <t>公务用车加油、添加燃料服务</t>
  </si>
  <si>
    <t>预算08表</t>
  </si>
  <si>
    <t>2025年部门政府购买服务预算表</t>
  </si>
  <si>
    <t>政府购买服务项目</t>
  </si>
  <si>
    <t>政府购买服务目录</t>
  </si>
  <si>
    <t>政府购买服务指导性目录代码</t>
  </si>
  <si>
    <t>说明：元江哈尼族彝族傣族自治县水利局2025年无政府购买服务，故政府购买服务预算表无数据。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</si>
  <si>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</si>
  <si>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</si>
  <si>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</si>
  <si>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</si>
  <si>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</si>
  <si>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</si>
  <si>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</si>
  <si>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</si>
  <si>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</si>
  <si>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</si>
  <si>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</si>
  <si>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</si>
  <si>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</si>
  <si>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</si>
  <si>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</si>
  <si>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13</t>
  </si>
  <si>
    <t>14</t>
  </si>
  <si>
    <t>说明：元江哈尼族彝族傣族自治县水利局2025年无对下转移支付，故对下转移支付预算表无数据。</t>
  </si>
  <si>
    <t>预算09-2表</t>
  </si>
  <si>
    <t>2025年对下转移支付绩效目标表</t>
  </si>
  <si>
    <t>说明：元江哈尼族彝族傣族自治县水利局2025年无对下转移支付，故对下转移支付绩效目标表无数据。</t>
  </si>
  <si>
    <t>预算10表</t>
  </si>
  <si>
    <t>2025年新增资产配置表</t>
  </si>
  <si>
    <t>资产类别</t>
  </si>
  <si>
    <t>资产分类代码.名称</t>
  </si>
  <si>
    <t>资产名称</t>
  </si>
  <si>
    <t>财政部门批复数（元）</t>
  </si>
  <si>
    <t>单价</t>
  </si>
  <si>
    <t>金额</t>
  </si>
  <si>
    <t>说明：元江哈尼族彝族傣族自治县水利局2025年无新增资产配置，故新增资产配置表无数据。</t>
  </si>
  <si>
    <t>预算11表</t>
  </si>
  <si>
    <t>2025年上级补助项目支出预算表</t>
  </si>
  <si>
    <t>上级补助</t>
  </si>
  <si>
    <t>说明：元江哈尼族彝族傣族自治县水利局2025年上级补助项目支出，故上级补助项目支出预算表无数据。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</si>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</sst>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8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76" fontId="6" fillId="0" borderId="1" xfId="0" applyNumberFormat="1" applyFont="1" applyBorder="1" applyAlignment="1">
      <alignment horizontal="righ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2" fillId="0" borderId="0" xfId="57" applyFont="1" applyFill="1" applyAlignment="1" applyProtection="1">
      <alignment horizontal="left"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2" fillId="0" borderId="0" xfId="57" applyFont="1" applyFill="1" applyBorder="1" applyAlignment="1" applyProtection="1">
      <alignment horizontal="left" vertical="center"/>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0" fillId="0" borderId="0" xfId="0" applyFont="1" applyBorder="1">
      <alignment vertical="top"/>
    </xf>
    <xf numFmtId="49" fontId="1" fillId="0" borderId="0"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3" fillId="0" borderId="2"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49" fontId="3" fillId="0" borderId="3" xfId="50" applyNumberFormat="1" applyFont="1" applyBorder="1" applyAlignment="1">
      <alignment horizontal="right"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176" fontId="3" fillId="0" borderId="1" xfId="50" applyNumberFormat="1" applyFont="1" applyBorder="1" applyAlignment="1">
      <alignment vertical="center" wrapText="1"/>
    </xf>
    <xf numFmtId="49" fontId="3" fillId="0" borderId="1" xfId="50" applyNumberFormat="1" applyFont="1" applyBorder="1" applyAlignment="1">
      <alignment vertical="center" wrapText="1"/>
    </xf>
    <xf numFmtId="0" fontId="12" fillId="0" borderId="0" xfId="0" applyFont="1" applyAlignment="1">
      <alignment horizontal="center" vertical="center"/>
    </xf>
    <xf numFmtId="0" fontId="8" fillId="0" borderId="0" xfId="0" applyFont="1" applyAlignment="1"/>
    <xf numFmtId="0" fontId="0" fillId="0" borderId="0" xfId="0" applyFont="1" applyAlignment="1">
      <alignment vertical="top"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6" fillId="0" borderId="1" xfId="0" applyFont="1" applyBorder="1" applyAlignment="1">
      <alignment horizontal="left" vertical="center" wrapText="1" indent="1"/>
    </xf>
    <xf numFmtId="176" fontId="3" fillId="0" borderId="1" xfId="51" applyNumberFormat="1" applyFont="1" applyBorder="1" applyAlignment="1">
      <alignment horizontal="right" vertical="center" wrapText="1"/>
    </xf>
    <xf numFmtId="49" fontId="3" fillId="0" borderId="1" xfId="50" applyNumberFormat="1" applyFont="1" applyBorder="1" applyAlignment="1">
      <alignment horizontal="left" vertic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5" xfId="0" applyFont="1" applyBorder="1" applyAlignment="1">
      <alignment horizontal="left" vertical="center"/>
    </xf>
    <xf numFmtId="0" fontId="11" fillId="0" borderId="5"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4" xfId="0" applyFont="1" applyBorder="1" applyAlignment="1">
      <alignment horizontal="center" vertical="center"/>
    </xf>
    <xf numFmtId="0" fontId="15" fillId="0" borderId="6" xfId="0" applyFont="1" applyBorder="1" applyAlignment="1">
      <alignment horizontal="center" vertical="center" wrapText="1"/>
    </xf>
    <xf numFmtId="0" fontId="7" fillId="0" borderId="7" xfId="0" applyFont="1" applyBorder="1" applyAlignment="1">
      <alignment horizontal="center" vertical="center"/>
    </xf>
    <xf numFmtId="0" fontId="15" fillId="0" borderId="7" xfId="0" applyFont="1" applyBorder="1" applyAlignment="1">
      <alignment horizontal="center" vertical="center"/>
    </xf>
    <xf numFmtId="0" fontId="11" fillId="0" borderId="5"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7" activePane="bottomLeft" state="frozen"/>
      <selection/>
      <selection pane="bottomLeft" activeCell="I16" sqref="I16"/>
    </sheetView>
  </sheetViews>
  <sheetFormatPr defaultColWidth="8.85" defaultRowHeight="15" customHeight="1" outlineLevelCol="3"/>
  <cols>
    <col min="1" max="1" width="29.625" customWidth="1"/>
    <col min="2" max="2" width="29" customWidth="1"/>
    <col min="3" max="3" width="27.75" customWidth="1"/>
    <col min="4"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"单位名称："&amp;"元江哈尼族彝族傣族自治县水利局"</f>
        <v>单位名称：元江哈尼族彝族傣族自治县水利局</v>
      </c>
      <c r="B4" s="5"/>
      <c r="C4" s="7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38654649.82</v>
      </c>
      <c r="C8" s="15" t="str">
        <f>"一"&amp;"、"&amp;"社会保障和就业支出"</f>
        <v>一、社会保障和就业支出</v>
      </c>
      <c r="D8" s="17">
        <v>5035204.01</v>
      </c>
    </row>
    <row r="9" ht="22.5" customHeight="1" spans="1:4">
      <c r="A9" s="15" t="s">
        <v>9</v>
      </c>
      <c r="B9" s="17"/>
      <c r="C9" s="15" t="str">
        <f>"二"&amp;"、"&amp;"卫生健康支出"</f>
        <v>二、卫生健康支出</v>
      </c>
      <c r="D9" s="17">
        <v>1653646.98</v>
      </c>
    </row>
    <row r="10" ht="22.5" customHeight="1" spans="1:4">
      <c r="A10" s="15" t="s">
        <v>10</v>
      </c>
      <c r="B10" s="17"/>
      <c r="C10" s="15" t="str">
        <f>"三"&amp;"、"&amp;"农林水支出"</f>
        <v>三、农林水支出</v>
      </c>
      <c r="D10" s="17">
        <v>31413030.83</v>
      </c>
    </row>
    <row r="11" ht="22.5" customHeight="1" spans="1:4">
      <c r="A11" s="15" t="s">
        <v>11</v>
      </c>
      <c r="B11" s="17"/>
      <c r="C11" s="15" t="str">
        <f>"四"&amp;"、"&amp;"住房保障支出"</f>
        <v>四、住房保障支出</v>
      </c>
      <c r="D11" s="17">
        <v>2132768</v>
      </c>
    </row>
    <row r="12" ht="22.5" customHeight="1" spans="1:4">
      <c r="A12" s="15" t="s">
        <v>12</v>
      </c>
      <c r="B12" s="17">
        <v>1580000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7" t="s">
        <v>16</v>
      </c>
      <c r="B16" s="17"/>
      <c r="C16" s="80"/>
      <c r="D16" s="17"/>
    </row>
    <row r="17" ht="22.5" customHeight="1" spans="1:4">
      <c r="A17" s="77" t="s">
        <v>17</v>
      </c>
      <c r="B17" s="17">
        <v>1580000</v>
      </c>
      <c r="C17" s="80"/>
      <c r="D17" s="17"/>
    </row>
    <row r="18" ht="22.5" customHeight="1" spans="1:4">
      <c r="A18" s="77"/>
      <c r="B18" s="17"/>
      <c r="C18" s="80"/>
      <c r="D18" s="17"/>
    </row>
    <row r="19" ht="22.5" customHeight="1" spans="1:4">
      <c r="A19" s="78" t="s">
        <v>18</v>
      </c>
      <c r="B19" s="79">
        <v>40234649.82</v>
      </c>
      <c r="C19" s="80" t="s">
        <v>19</v>
      </c>
      <c r="D19" s="79">
        <v>40234649.82</v>
      </c>
    </row>
    <row r="20" ht="22.5" customHeight="1" spans="1:4">
      <c r="A20" s="87" t="s">
        <v>20</v>
      </c>
      <c r="B20" s="17"/>
      <c r="C20" s="88" t="s">
        <v>21</v>
      </c>
      <c r="D20" s="52"/>
    </row>
    <row r="21" ht="22.5" customHeight="1" spans="1:4">
      <c r="A21" s="77" t="s">
        <v>22</v>
      </c>
      <c r="B21" s="79"/>
      <c r="C21" s="77" t="s">
        <v>22</v>
      </c>
      <c r="D21" s="79"/>
    </row>
    <row r="22" ht="22.5" customHeight="1" spans="1:4">
      <c r="A22" s="77" t="s">
        <v>23</v>
      </c>
      <c r="B22" s="79"/>
      <c r="C22" s="77" t="s">
        <v>23</v>
      </c>
      <c r="D22" s="79"/>
    </row>
    <row r="23" ht="22.5" customHeight="1" spans="1:4">
      <c r="A23" s="78" t="s">
        <v>24</v>
      </c>
      <c r="B23" s="79">
        <v>40234649.82</v>
      </c>
      <c r="C23" s="80" t="s">
        <v>25</v>
      </c>
      <c r="D23" s="79">
        <v>40234649.82</v>
      </c>
    </row>
  </sheetData>
  <mergeCells count="8">
    <mergeCell ref="A3:D3"/>
    <mergeCell ref="A4:B4"/>
    <mergeCell ref="A5:B5"/>
    <mergeCell ref="C5:D5"/>
    <mergeCell ref="A6:A7"/>
    <mergeCell ref="B6:B7"/>
    <mergeCell ref="C6:C7"/>
    <mergeCell ref="D6:D7"/>
  </mergeCells>
  <printOptions horizontalCentered="1"/>
  <pageMargins left="0.357638888888889" right="0.161111111111111" top="0.409027777777778" bottom="0.2125" header="0.5" footer="0.5"/>
  <pageSetup paperSize="1"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F16" sqref="F16"/>
    </sheetView>
  </sheetViews>
  <sheetFormatPr defaultColWidth="8.85" defaultRowHeight="15" customHeight="1" outlineLevelCol="5"/>
  <cols>
    <col min="1" max="1" width="22.875" customWidth="1"/>
    <col min="2" max="2" width="14.75" customWidth="1"/>
    <col min="3" max="3" width="24.375" customWidth="1"/>
    <col min="4" max="6" width="21.425" customWidth="1"/>
  </cols>
  <sheetData>
    <row r="1" customHeight="1" spans="1:6">
      <c r="A1" s="1"/>
      <c r="B1" s="1"/>
      <c r="C1" s="1"/>
      <c r="D1" s="1"/>
      <c r="E1" s="1"/>
      <c r="F1" s="1"/>
    </row>
    <row r="2" ht="18.75" customHeight="1" spans="1:6">
      <c r="A2" s="2"/>
      <c r="B2" s="2"/>
      <c r="C2" s="2"/>
      <c r="D2" s="2"/>
      <c r="E2" s="2"/>
      <c r="F2" s="47" t="s">
        <v>534</v>
      </c>
    </row>
    <row r="3" ht="37.5" customHeight="1" spans="1:6">
      <c r="A3" s="4" t="s">
        <v>535</v>
      </c>
      <c r="B3" s="4"/>
      <c r="C3" s="4"/>
      <c r="D3" s="4"/>
      <c r="E3" s="4"/>
      <c r="F3" s="4"/>
    </row>
    <row r="4" ht="18.75" customHeight="1" spans="1:6">
      <c r="A4" s="48" t="str">
        <f>"单位名称："&amp;"元江哈尼族彝族傣族自治县水利局"</f>
        <v>单位名称：元江哈尼族彝族傣族自治县水利局</v>
      </c>
      <c r="B4" s="48"/>
      <c r="C4" s="48"/>
      <c r="D4" s="49"/>
      <c r="E4" s="49"/>
      <c r="F4" s="50" t="s">
        <v>28</v>
      </c>
    </row>
    <row r="5" ht="30" customHeight="1" spans="1:6">
      <c r="A5" s="13" t="s">
        <v>151</v>
      </c>
      <c r="B5" s="13" t="s">
        <v>61</v>
      </c>
      <c r="C5" s="13" t="s">
        <v>62</v>
      </c>
      <c r="D5" s="31" t="s">
        <v>536</v>
      </c>
      <c r="E5" s="31"/>
      <c r="F5" s="31"/>
    </row>
    <row r="6" ht="30" customHeight="1" spans="1:6">
      <c r="A6" s="13" t="s">
        <v>61</v>
      </c>
      <c r="B6" s="13" t="s">
        <v>61</v>
      </c>
      <c r="C6" s="13" t="s">
        <v>62</v>
      </c>
      <c r="D6" s="31" t="s">
        <v>33</v>
      </c>
      <c r="E6" s="31" t="s">
        <v>65</v>
      </c>
      <c r="F6" s="31" t="s">
        <v>66</v>
      </c>
    </row>
    <row r="7" ht="30" customHeight="1" spans="1:6">
      <c r="A7" s="14" t="s">
        <v>45</v>
      </c>
      <c r="B7" s="14"/>
      <c r="C7" s="14" t="s">
        <v>46</v>
      </c>
      <c r="D7" s="14" t="s">
        <v>48</v>
      </c>
      <c r="E7" s="14" t="s">
        <v>49</v>
      </c>
      <c r="F7" s="14" t="s">
        <v>50</v>
      </c>
    </row>
    <row r="8" ht="30" customHeight="1" spans="1:6">
      <c r="A8" s="16"/>
      <c r="B8" s="16"/>
      <c r="C8" s="16"/>
      <c r="D8" s="17"/>
      <c r="E8" s="17"/>
      <c r="F8" s="17"/>
    </row>
    <row r="9" ht="30" customHeight="1" spans="1:6">
      <c r="A9" s="51" t="s">
        <v>123</v>
      </c>
      <c r="B9" s="51"/>
      <c r="C9" s="51"/>
      <c r="D9" s="52"/>
      <c r="E9" s="52"/>
      <c r="F9" s="52"/>
    </row>
    <row r="11" customHeight="1" spans="1:6">
      <c r="A11" s="26" t="s">
        <v>537</v>
      </c>
      <c r="B11" s="26"/>
      <c r="C11" s="26"/>
      <c r="D11" s="26"/>
      <c r="E11" s="26"/>
      <c r="F11" s="26"/>
    </row>
  </sheetData>
  <mergeCells count="8">
    <mergeCell ref="A3:F3"/>
    <mergeCell ref="A4:C4"/>
    <mergeCell ref="D5:F5"/>
    <mergeCell ref="A9:C9"/>
    <mergeCell ref="A11:F11"/>
    <mergeCell ref="A5:A6"/>
    <mergeCell ref="B5:B6"/>
    <mergeCell ref="C5:C6"/>
  </mergeCells>
  <pageMargins left="0.75" right="0.75" top="1" bottom="1" header="0.5" footer="0.5"/>
  <pageSetup paperSize="1" scale="98"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showZeros="0" tabSelected="1" workbookViewId="0">
      <pane ySplit="1" topLeftCell="A13" activePane="bottomLeft" state="frozen"/>
      <selection/>
      <selection pane="bottomLeft" activeCell="T27" sqref="T27"/>
    </sheetView>
  </sheetViews>
  <sheetFormatPr defaultColWidth="8.85" defaultRowHeight="15" customHeight="1"/>
  <cols>
    <col min="1" max="1" width="36.5" customWidth="1"/>
    <col min="2" max="2" width="22.125" customWidth="1"/>
    <col min="3" max="3" width="27.875" customWidth="1"/>
    <col min="4" max="4" width="6.375" customWidth="1"/>
    <col min="5" max="5" width="5.5" customWidth="1"/>
    <col min="6" max="6" width="9.25" customWidth="1"/>
    <col min="7" max="7" width="9.5" customWidth="1"/>
    <col min="8" max="8" width="9.25" customWidth="1"/>
    <col min="9" max="9" width="5.125" customWidth="1"/>
    <col min="10" max="10" width="5.875" customWidth="1"/>
    <col min="11" max="11" width="4.875" customWidth="1"/>
    <col min="12" max="12" width="5.75" customWidth="1"/>
    <col min="13" max="13" width="5" customWidth="1"/>
    <col min="14" max="14" width="6.5" customWidth="1"/>
    <col min="15" max="15" width="4.875" customWidth="1"/>
    <col min="16" max="16" width="5.875" customWidth="1"/>
    <col min="17" max="17" width="4.375" customWidth="1"/>
  </cols>
  <sheetData>
    <row r="1" s="32" customFormat="1" customHeight="1" spans="1:17">
      <c r="A1" s="33"/>
      <c r="B1" s="33"/>
      <c r="C1" s="33"/>
      <c r="D1" s="33"/>
      <c r="E1" s="33"/>
      <c r="F1" s="33"/>
      <c r="G1" s="33"/>
      <c r="H1" s="33"/>
      <c r="I1" s="33"/>
      <c r="J1" s="33"/>
      <c r="K1" s="33"/>
      <c r="L1" s="33"/>
      <c r="M1" s="33"/>
      <c r="N1" s="33"/>
      <c r="O1" s="33"/>
      <c r="P1" s="33"/>
      <c r="Q1" s="33"/>
    </row>
    <row r="2" customHeight="1" spans="1:17">
      <c r="A2" s="39"/>
      <c r="B2" s="39"/>
      <c r="C2" s="39"/>
      <c r="D2" s="39"/>
      <c r="E2" s="39"/>
      <c r="F2" s="39"/>
      <c r="G2" s="39"/>
      <c r="H2" s="39"/>
      <c r="I2" s="39"/>
      <c r="J2" s="39"/>
      <c r="K2" s="39"/>
      <c r="L2" s="39"/>
      <c r="M2" s="39"/>
      <c r="N2" s="39"/>
      <c r="O2" s="39"/>
      <c r="P2" s="43" t="s">
        <v>538</v>
      </c>
      <c r="Q2" s="46"/>
    </row>
    <row r="3" ht="45" customHeight="1" spans="1:17">
      <c r="A3" s="34" t="s">
        <v>539</v>
      </c>
      <c r="B3" s="34"/>
      <c r="C3" s="34"/>
      <c r="D3" s="34"/>
      <c r="E3" s="34"/>
      <c r="F3" s="34"/>
      <c r="G3" s="34"/>
      <c r="H3" s="34"/>
      <c r="I3" s="34"/>
      <c r="J3" s="34"/>
      <c r="K3" s="34"/>
      <c r="L3" s="34"/>
      <c r="M3" s="34"/>
      <c r="N3" s="44"/>
      <c r="O3" s="44"/>
      <c r="P3" s="44"/>
      <c r="Q3" s="44"/>
    </row>
    <row r="4" ht="20.25" customHeight="1" spans="1:17">
      <c r="A4" s="20" t="str">
        <f>"单位名称："&amp;"元江哈尼族彝族傣族自治县水利局"</f>
        <v>单位名称：元江哈尼族彝族傣族自治县水利局</v>
      </c>
      <c r="B4" s="20"/>
      <c r="C4" s="20"/>
      <c r="D4" s="20"/>
      <c r="E4" s="20"/>
      <c r="F4" s="20"/>
      <c r="G4" s="20"/>
      <c r="H4" s="20"/>
      <c r="I4" s="20"/>
      <c r="J4" s="20"/>
      <c r="K4" s="20"/>
      <c r="L4" s="20"/>
      <c r="M4" s="20"/>
      <c r="N4" s="20"/>
      <c r="O4" s="20"/>
      <c r="P4" s="43" t="s">
        <v>28</v>
      </c>
      <c r="Q4" s="46"/>
    </row>
    <row r="5" ht="20.25" customHeight="1" spans="1:17">
      <c r="A5" s="23" t="s">
        <v>540</v>
      </c>
      <c r="B5" s="23" t="s">
        <v>541</v>
      </c>
      <c r="C5" s="23" t="s">
        <v>542</v>
      </c>
      <c r="D5" s="23" t="s">
        <v>543</v>
      </c>
      <c r="E5" s="23" t="s">
        <v>544</v>
      </c>
      <c r="F5" s="23" t="s">
        <v>545</v>
      </c>
      <c r="G5" s="23" t="s">
        <v>158</v>
      </c>
      <c r="H5" s="23"/>
      <c r="I5" s="23"/>
      <c r="J5" s="23"/>
      <c r="K5" s="23"/>
      <c r="L5" s="23"/>
      <c r="M5" s="23"/>
      <c r="N5" s="23"/>
      <c r="O5" s="23"/>
      <c r="P5" s="23"/>
      <c r="Q5" s="23"/>
    </row>
    <row r="6" ht="20.25" customHeight="1" spans="1:17">
      <c r="A6" s="23" t="s">
        <v>546</v>
      </c>
      <c r="B6" s="23" t="s">
        <v>541</v>
      </c>
      <c r="C6" s="23" t="s">
        <v>542</v>
      </c>
      <c r="D6" s="23" t="s">
        <v>543</v>
      </c>
      <c r="E6" s="23" t="s">
        <v>544</v>
      </c>
      <c r="F6" s="23" t="s">
        <v>545</v>
      </c>
      <c r="G6" s="23" t="s">
        <v>31</v>
      </c>
      <c r="H6" s="23" t="s">
        <v>34</v>
      </c>
      <c r="I6" s="23" t="s">
        <v>547</v>
      </c>
      <c r="J6" s="23" t="s">
        <v>548</v>
      </c>
      <c r="K6" s="23" t="s">
        <v>37</v>
      </c>
      <c r="L6" s="23" t="s">
        <v>549</v>
      </c>
      <c r="M6" s="23" t="s">
        <v>64</v>
      </c>
      <c r="N6" s="23"/>
      <c r="O6" s="23"/>
      <c r="P6" s="23"/>
      <c r="Q6" s="23"/>
    </row>
    <row r="7" ht="58" customHeight="1" spans="1:17">
      <c r="A7" s="23"/>
      <c r="B7" s="23"/>
      <c r="C7" s="23"/>
      <c r="D7" s="23"/>
      <c r="E7" s="23"/>
      <c r="F7" s="23"/>
      <c r="G7" s="23"/>
      <c r="H7" s="23" t="s">
        <v>33</v>
      </c>
      <c r="I7" s="23"/>
      <c r="J7" s="23"/>
      <c r="K7" s="23"/>
      <c r="L7" s="23" t="s">
        <v>33</v>
      </c>
      <c r="M7" s="23" t="s">
        <v>40</v>
      </c>
      <c r="N7" s="23" t="s">
        <v>41</v>
      </c>
      <c r="O7" s="45" t="s">
        <v>42</v>
      </c>
      <c r="P7" s="45" t="s">
        <v>43</v>
      </c>
      <c r="Q7" s="45" t="s">
        <v>44</v>
      </c>
    </row>
    <row r="8" ht="20.25" customHeight="1" spans="1:17">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row>
    <row r="9" ht="20.25" customHeight="1" spans="1:17">
      <c r="A9" s="40" t="s">
        <v>197</v>
      </c>
      <c r="B9" s="24"/>
      <c r="C9" s="24"/>
      <c r="D9" s="41"/>
      <c r="E9" s="41"/>
      <c r="F9" s="41">
        <v>128000</v>
      </c>
      <c r="G9" s="41">
        <v>128000</v>
      </c>
      <c r="H9" s="41">
        <v>128000</v>
      </c>
      <c r="I9" s="41"/>
      <c r="J9" s="37"/>
      <c r="K9" s="37"/>
      <c r="L9" s="41"/>
      <c r="M9" s="41"/>
      <c r="N9" s="41"/>
      <c r="O9" s="41"/>
      <c r="P9" s="41"/>
      <c r="Q9" s="41"/>
    </row>
    <row r="10" ht="20.25" customHeight="1" spans="1:17">
      <c r="A10" s="24"/>
      <c r="B10" s="24" t="s">
        <v>550</v>
      </c>
      <c r="C10" s="24" t="str">
        <f t="shared" ref="C10:C12" si="0">"A02010105"&amp;"  "&amp;"台式计算机"</f>
        <v>A02010105  台式计算机</v>
      </c>
      <c r="D10" s="42" t="s">
        <v>551</v>
      </c>
      <c r="E10" s="25">
        <v>2</v>
      </c>
      <c r="F10" s="41">
        <v>11400</v>
      </c>
      <c r="G10" s="41">
        <v>11400</v>
      </c>
      <c r="H10" s="37">
        <v>11400</v>
      </c>
      <c r="I10" s="37"/>
      <c r="J10" s="37"/>
      <c r="K10" s="37"/>
      <c r="L10" s="41"/>
      <c r="M10" s="41"/>
      <c r="N10" s="41"/>
      <c r="O10" s="41"/>
      <c r="P10" s="41"/>
      <c r="Q10" s="41"/>
    </row>
    <row r="11" ht="20.25" customHeight="1" spans="1:17">
      <c r="A11" s="24"/>
      <c r="B11" s="24" t="s">
        <v>552</v>
      </c>
      <c r="C11" s="24" t="str">
        <f>"A02021004"&amp;"  "&amp;"A4彩色打印机"</f>
        <v>A02021004  A4彩色打印机</v>
      </c>
      <c r="D11" s="42" t="s">
        <v>551</v>
      </c>
      <c r="E11" s="25">
        <v>3</v>
      </c>
      <c r="F11" s="41">
        <v>10500</v>
      </c>
      <c r="G11" s="41">
        <v>10500</v>
      </c>
      <c r="H11" s="37">
        <v>10500</v>
      </c>
      <c r="I11" s="37"/>
      <c r="J11" s="37"/>
      <c r="K11" s="37"/>
      <c r="L11" s="41"/>
      <c r="M11" s="41"/>
      <c r="N11" s="41"/>
      <c r="O11" s="41"/>
      <c r="P11" s="41"/>
      <c r="Q11" s="41"/>
    </row>
    <row r="12" ht="20.25" customHeight="1" spans="1:17">
      <c r="A12" s="24"/>
      <c r="B12" s="24" t="s">
        <v>553</v>
      </c>
      <c r="C12" s="24" t="str">
        <f t="shared" si="0"/>
        <v>A02010105  台式计算机</v>
      </c>
      <c r="D12" s="42" t="s">
        <v>551</v>
      </c>
      <c r="E12" s="25">
        <v>10</v>
      </c>
      <c r="F12" s="41">
        <v>60000</v>
      </c>
      <c r="G12" s="41">
        <v>60000</v>
      </c>
      <c r="H12" s="37">
        <v>60000</v>
      </c>
      <c r="I12" s="37"/>
      <c r="J12" s="37"/>
      <c r="K12" s="37"/>
      <c r="L12" s="41"/>
      <c r="M12" s="41"/>
      <c r="N12" s="41"/>
      <c r="O12" s="41"/>
      <c r="P12" s="41"/>
      <c r="Q12" s="41"/>
    </row>
    <row r="13" ht="20.25" customHeight="1" spans="1:17">
      <c r="A13" s="24"/>
      <c r="B13" s="24" t="s">
        <v>554</v>
      </c>
      <c r="C13" s="24" t="str">
        <f t="shared" ref="C13:C15" si="1">"A02061804"&amp;"  "&amp;"空调机"</f>
        <v>A02061804  空调机</v>
      </c>
      <c r="D13" s="42" t="s">
        <v>551</v>
      </c>
      <c r="E13" s="25">
        <v>5</v>
      </c>
      <c r="F13" s="41">
        <v>27500</v>
      </c>
      <c r="G13" s="41">
        <v>27500</v>
      </c>
      <c r="H13" s="37">
        <v>27500</v>
      </c>
      <c r="I13" s="37"/>
      <c r="J13" s="37"/>
      <c r="K13" s="37"/>
      <c r="L13" s="41"/>
      <c r="M13" s="41"/>
      <c r="N13" s="41"/>
      <c r="O13" s="41"/>
      <c r="P13" s="41"/>
      <c r="Q13" s="41"/>
    </row>
    <row r="14" ht="20.25" customHeight="1" spans="1:17">
      <c r="A14" s="24"/>
      <c r="B14" s="24" t="s">
        <v>555</v>
      </c>
      <c r="C14" s="24" t="str">
        <f>"A05010201"&amp;"  "&amp;"办公桌"</f>
        <v>A05010201  办公桌</v>
      </c>
      <c r="D14" s="42" t="s">
        <v>556</v>
      </c>
      <c r="E14" s="25">
        <v>2</v>
      </c>
      <c r="F14" s="41">
        <v>1900</v>
      </c>
      <c r="G14" s="41">
        <v>1900</v>
      </c>
      <c r="H14" s="37">
        <v>1900</v>
      </c>
      <c r="I14" s="37"/>
      <c r="J14" s="37"/>
      <c r="K14" s="37"/>
      <c r="L14" s="41"/>
      <c r="M14" s="41"/>
      <c r="N14" s="41"/>
      <c r="O14" s="41"/>
      <c r="P14" s="41"/>
      <c r="Q14" s="41"/>
    </row>
    <row r="15" ht="20.25" customHeight="1" spans="1:17">
      <c r="A15" s="24"/>
      <c r="B15" s="24" t="s">
        <v>557</v>
      </c>
      <c r="C15" s="24" t="str">
        <f t="shared" si="1"/>
        <v>A02061804  空调机</v>
      </c>
      <c r="D15" s="42" t="s">
        <v>551</v>
      </c>
      <c r="E15" s="25">
        <v>1</v>
      </c>
      <c r="F15" s="41">
        <v>2700</v>
      </c>
      <c r="G15" s="41">
        <v>2700</v>
      </c>
      <c r="H15" s="37">
        <v>2700</v>
      </c>
      <c r="I15" s="37"/>
      <c r="J15" s="37"/>
      <c r="K15" s="37"/>
      <c r="L15" s="41"/>
      <c r="M15" s="41"/>
      <c r="N15" s="41"/>
      <c r="O15" s="41"/>
      <c r="P15" s="41"/>
      <c r="Q15" s="41"/>
    </row>
    <row r="16" ht="20.25" customHeight="1" spans="1:17">
      <c r="A16" s="24"/>
      <c r="B16" s="24" t="s">
        <v>558</v>
      </c>
      <c r="C16" s="24" t="str">
        <f>"A02020400"&amp;"  "&amp;"多功能一体机"</f>
        <v>A02020400  多功能一体机</v>
      </c>
      <c r="D16" s="42" t="s">
        <v>551</v>
      </c>
      <c r="E16" s="25">
        <v>1</v>
      </c>
      <c r="F16" s="41">
        <v>8000</v>
      </c>
      <c r="G16" s="41">
        <v>8000</v>
      </c>
      <c r="H16" s="37">
        <v>8000</v>
      </c>
      <c r="I16" s="37"/>
      <c r="J16" s="37"/>
      <c r="K16" s="37"/>
      <c r="L16" s="41"/>
      <c r="M16" s="41"/>
      <c r="N16" s="41"/>
      <c r="O16" s="41"/>
      <c r="P16" s="41"/>
      <c r="Q16" s="41"/>
    </row>
    <row r="17" ht="20.25" customHeight="1" spans="1:17">
      <c r="A17" s="24"/>
      <c r="B17" s="24" t="s">
        <v>559</v>
      </c>
      <c r="C17" s="24" t="str">
        <f>"A02010108"&amp;"  "&amp;"便携式计算机"</f>
        <v>A02010108  便携式计算机</v>
      </c>
      <c r="D17" s="42" t="s">
        <v>551</v>
      </c>
      <c r="E17" s="25">
        <v>1</v>
      </c>
      <c r="F17" s="41">
        <v>6000</v>
      </c>
      <c r="G17" s="41">
        <v>6000</v>
      </c>
      <c r="H17" s="37">
        <v>6000</v>
      </c>
      <c r="I17" s="37"/>
      <c r="J17" s="37"/>
      <c r="K17" s="37"/>
      <c r="L17" s="41"/>
      <c r="M17" s="41"/>
      <c r="N17" s="41"/>
      <c r="O17" s="41"/>
      <c r="P17" s="41"/>
      <c r="Q17" s="41"/>
    </row>
    <row r="18" ht="20.25" customHeight="1" spans="1:17">
      <c r="A18" s="40" t="s">
        <v>190</v>
      </c>
      <c r="B18" s="24"/>
      <c r="C18" s="24"/>
      <c r="D18" s="24"/>
      <c r="E18" s="24"/>
      <c r="F18" s="41">
        <v>72000</v>
      </c>
      <c r="G18" s="41">
        <v>72000</v>
      </c>
      <c r="H18" s="41">
        <v>72000</v>
      </c>
      <c r="I18" s="41"/>
      <c r="J18" s="37"/>
      <c r="K18" s="37"/>
      <c r="L18" s="41"/>
      <c r="M18" s="41"/>
      <c r="N18" s="41"/>
      <c r="O18" s="41"/>
      <c r="P18" s="41"/>
      <c r="Q18" s="41"/>
    </row>
    <row r="19" ht="20.25" customHeight="1" spans="1:17">
      <c r="A19" s="24"/>
      <c r="B19" s="24" t="s">
        <v>560</v>
      </c>
      <c r="C19" s="24" t="str">
        <f t="shared" ref="C19:C27" si="2">"C23120302"&amp;"  "&amp;"车辆加油、添加燃料服务"</f>
        <v>C23120302  车辆加油、添加燃料服务</v>
      </c>
      <c r="D19" s="42" t="s">
        <v>561</v>
      </c>
      <c r="E19" s="25">
        <v>3</v>
      </c>
      <c r="F19" s="41">
        <v>45000</v>
      </c>
      <c r="G19" s="41">
        <v>45000</v>
      </c>
      <c r="H19" s="37">
        <v>45000</v>
      </c>
      <c r="I19" s="37"/>
      <c r="J19" s="37"/>
      <c r="K19" s="37"/>
      <c r="L19" s="41"/>
      <c r="M19" s="41"/>
      <c r="N19" s="41"/>
      <c r="O19" s="41"/>
      <c r="P19" s="41"/>
      <c r="Q19" s="41"/>
    </row>
    <row r="20" ht="20.25" customHeight="1" spans="1:17">
      <c r="A20" s="24"/>
      <c r="B20" s="24" t="s">
        <v>562</v>
      </c>
      <c r="C20" s="24" t="str">
        <f t="shared" ref="C20:C25" si="3">"C23120301"&amp;"  "&amp;"车辆维修和保养服务"</f>
        <v>C23120301  车辆维修和保养服务</v>
      </c>
      <c r="D20" s="42" t="s">
        <v>561</v>
      </c>
      <c r="E20" s="25">
        <v>3</v>
      </c>
      <c r="F20" s="41">
        <v>12000</v>
      </c>
      <c r="G20" s="41">
        <v>12000</v>
      </c>
      <c r="H20" s="37">
        <v>12000</v>
      </c>
      <c r="I20" s="37"/>
      <c r="J20" s="37"/>
      <c r="K20" s="37"/>
      <c r="L20" s="41"/>
      <c r="M20" s="41"/>
      <c r="N20" s="41"/>
      <c r="O20" s="41"/>
      <c r="P20" s="41"/>
      <c r="Q20" s="41"/>
    </row>
    <row r="21" ht="20.25" customHeight="1" spans="1:17">
      <c r="A21" s="24"/>
      <c r="B21" s="24" t="s">
        <v>563</v>
      </c>
      <c r="C21" s="24" t="str">
        <f t="shared" ref="C21:C26" si="4">"C1804010201"&amp;"  "&amp;"机动车保险服务"</f>
        <v>C1804010201  机动车保险服务</v>
      </c>
      <c r="D21" s="42" t="s">
        <v>561</v>
      </c>
      <c r="E21" s="25">
        <v>3</v>
      </c>
      <c r="F21" s="41">
        <v>15000</v>
      </c>
      <c r="G21" s="41">
        <v>15000</v>
      </c>
      <c r="H21" s="37">
        <v>15000</v>
      </c>
      <c r="I21" s="37"/>
      <c r="J21" s="37"/>
      <c r="K21" s="37"/>
      <c r="L21" s="41"/>
      <c r="M21" s="41"/>
      <c r="N21" s="41"/>
      <c r="O21" s="41"/>
      <c r="P21" s="41"/>
      <c r="Q21" s="41"/>
    </row>
    <row r="22" ht="20.25" customHeight="1" spans="1:17">
      <c r="A22" s="40" t="s">
        <v>260</v>
      </c>
      <c r="B22" s="24"/>
      <c r="C22" s="24"/>
      <c r="D22" s="24"/>
      <c r="E22" s="24"/>
      <c r="F22" s="41">
        <v>8000</v>
      </c>
      <c r="G22" s="41">
        <v>8000</v>
      </c>
      <c r="H22" s="41">
        <v>8000</v>
      </c>
      <c r="I22" s="41"/>
      <c r="J22" s="37"/>
      <c r="K22" s="37"/>
      <c r="L22" s="41"/>
      <c r="M22" s="41"/>
      <c r="N22" s="41"/>
      <c r="O22" s="41"/>
      <c r="P22" s="41"/>
      <c r="Q22" s="41"/>
    </row>
    <row r="23" ht="20.25" customHeight="1" spans="1:17">
      <c r="A23" s="24"/>
      <c r="B23" s="24" t="s">
        <v>564</v>
      </c>
      <c r="C23" s="24" t="str">
        <f>"A05040101"&amp;"  "&amp;"复印纸"</f>
        <v>A05040101  复印纸</v>
      </c>
      <c r="D23" s="42" t="s">
        <v>565</v>
      </c>
      <c r="E23" s="25">
        <v>50</v>
      </c>
      <c r="F23" s="41">
        <v>8000</v>
      </c>
      <c r="G23" s="41">
        <v>8000</v>
      </c>
      <c r="H23" s="37">
        <v>8000</v>
      </c>
      <c r="I23" s="37"/>
      <c r="J23" s="37"/>
      <c r="K23" s="37"/>
      <c r="L23" s="41"/>
      <c r="M23" s="41"/>
      <c r="N23" s="41"/>
      <c r="O23" s="41"/>
      <c r="P23" s="41"/>
      <c r="Q23" s="41"/>
    </row>
    <row r="24" ht="20.25" customHeight="1" spans="1:17">
      <c r="A24" s="40" t="s">
        <v>256</v>
      </c>
      <c r="B24" s="24"/>
      <c r="C24" s="24"/>
      <c r="D24" s="24"/>
      <c r="E24" s="24"/>
      <c r="F24" s="41">
        <v>112000</v>
      </c>
      <c r="G24" s="41">
        <v>112000</v>
      </c>
      <c r="H24" s="41">
        <v>112000</v>
      </c>
      <c r="I24" s="41"/>
      <c r="J24" s="37"/>
      <c r="K24" s="37"/>
      <c r="L24" s="41"/>
      <c r="M24" s="41"/>
      <c r="N24" s="41"/>
      <c r="O24" s="41"/>
      <c r="P24" s="41"/>
      <c r="Q24" s="41"/>
    </row>
    <row r="25" ht="20.25" customHeight="1" spans="1:17">
      <c r="A25" s="24"/>
      <c r="B25" s="24" t="s">
        <v>566</v>
      </c>
      <c r="C25" s="24" t="str">
        <f t="shared" si="3"/>
        <v>C23120301  车辆维修和保养服务</v>
      </c>
      <c r="D25" s="42" t="s">
        <v>561</v>
      </c>
      <c r="E25" s="25">
        <v>4</v>
      </c>
      <c r="F25" s="41">
        <v>48406</v>
      </c>
      <c r="G25" s="41">
        <v>48406</v>
      </c>
      <c r="H25" s="37">
        <v>48406</v>
      </c>
      <c r="I25" s="37"/>
      <c r="J25" s="37"/>
      <c r="K25" s="37"/>
      <c r="L25" s="41"/>
      <c r="M25" s="41"/>
      <c r="N25" s="41"/>
      <c r="O25" s="41"/>
      <c r="P25" s="41"/>
      <c r="Q25" s="41"/>
    </row>
    <row r="26" ht="20.25" customHeight="1" spans="1:17">
      <c r="A26" s="24"/>
      <c r="B26" s="24" t="s">
        <v>567</v>
      </c>
      <c r="C26" s="24" t="str">
        <f t="shared" si="4"/>
        <v>C1804010201  机动车保险服务</v>
      </c>
      <c r="D26" s="42" t="s">
        <v>561</v>
      </c>
      <c r="E26" s="25">
        <v>4</v>
      </c>
      <c r="F26" s="41">
        <v>15594</v>
      </c>
      <c r="G26" s="41">
        <v>15594</v>
      </c>
      <c r="H26" s="37">
        <v>15594</v>
      </c>
      <c r="I26" s="37"/>
      <c r="J26" s="37"/>
      <c r="K26" s="37"/>
      <c r="L26" s="41"/>
      <c r="M26" s="41"/>
      <c r="N26" s="41"/>
      <c r="O26" s="41"/>
      <c r="P26" s="41"/>
      <c r="Q26" s="41"/>
    </row>
    <row r="27" ht="20.25" customHeight="1" spans="1:17">
      <c r="A27" s="24"/>
      <c r="B27" s="24" t="s">
        <v>568</v>
      </c>
      <c r="C27" s="24" t="str">
        <f t="shared" si="2"/>
        <v>C23120302  车辆加油、添加燃料服务</v>
      </c>
      <c r="D27" s="42" t="s">
        <v>561</v>
      </c>
      <c r="E27" s="25">
        <v>4</v>
      </c>
      <c r="F27" s="41">
        <v>48000</v>
      </c>
      <c r="G27" s="41">
        <v>48000</v>
      </c>
      <c r="H27" s="37">
        <v>48000</v>
      </c>
      <c r="I27" s="37"/>
      <c r="J27" s="37"/>
      <c r="K27" s="37"/>
      <c r="L27" s="41"/>
      <c r="M27" s="41"/>
      <c r="N27" s="41"/>
      <c r="O27" s="41"/>
      <c r="P27" s="41"/>
      <c r="Q27" s="41"/>
    </row>
    <row r="28" ht="20.25" customHeight="1" spans="1:17">
      <c r="A28" s="25" t="s">
        <v>31</v>
      </c>
      <c r="B28" s="25"/>
      <c r="C28" s="25"/>
      <c r="D28" s="42"/>
      <c r="E28" s="42"/>
      <c r="F28" s="41">
        <v>320000</v>
      </c>
      <c r="G28" s="41">
        <v>320000</v>
      </c>
      <c r="H28" s="41">
        <v>320000</v>
      </c>
      <c r="I28" s="41"/>
      <c r="J28" s="41"/>
      <c r="K28" s="41"/>
      <c r="L28" s="41"/>
      <c r="M28" s="41"/>
      <c r="N28" s="41"/>
      <c r="O28" s="41"/>
      <c r="P28" s="41"/>
      <c r="Q28" s="41"/>
    </row>
  </sheetData>
  <mergeCells count="19">
    <mergeCell ref="A2:M2"/>
    <mergeCell ref="P2:Q2"/>
    <mergeCell ref="A3:Q3"/>
    <mergeCell ref="A4:M4"/>
    <mergeCell ref="P4:Q4"/>
    <mergeCell ref="G5:Q5"/>
    <mergeCell ref="L6:Q6"/>
    <mergeCell ref="A28:E28"/>
    <mergeCell ref="A5:A7"/>
    <mergeCell ref="B5:B7"/>
    <mergeCell ref="C5:C7"/>
    <mergeCell ref="D5:D7"/>
    <mergeCell ref="E5:E7"/>
    <mergeCell ref="F5:F7"/>
    <mergeCell ref="G6:G7"/>
    <mergeCell ref="H6:H7"/>
    <mergeCell ref="I6:I7"/>
    <mergeCell ref="J6:J7"/>
    <mergeCell ref="K6:K7"/>
  </mergeCells>
  <pageMargins left="0" right="0" top="0.0152777777777778" bottom="0.0152777777777778" header="0.5" footer="0.5"/>
  <pageSetup paperSize="1" scale="79"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R11" sqref="R11"/>
    </sheetView>
  </sheetViews>
  <sheetFormatPr defaultColWidth="8.85" defaultRowHeight="15" customHeight="1"/>
  <cols>
    <col min="1" max="1" width="10.5" customWidth="1"/>
    <col min="2" max="2" width="16.5" customWidth="1"/>
    <col min="3" max="3" width="17.25" customWidth="1"/>
    <col min="4" max="4" width="8.25" customWidth="1"/>
    <col min="5" max="6" width="6.25" customWidth="1"/>
    <col min="7" max="7" width="7" customWidth="1"/>
    <col min="8" max="8" width="8" customWidth="1"/>
    <col min="9" max="9" width="7.25" customWidth="1"/>
    <col min="10" max="10" width="8.75" customWidth="1"/>
    <col min="11" max="11" width="9.25" customWidth="1"/>
    <col min="12" max="12" width="7.125" customWidth="1"/>
    <col min="13" max="13" width="9.375" customWidth="1"/>
    <col min="14" max="14" width="9.25" customWidth="1"/>
  </cols>
  <sheetData>
    <row r="1" s="32" customFormat="1" customHeight="1" spans="1:14">
      <c r="A1" s="33"/>
      <c r="B1" s="33"/>
      <c r="C1" s="33"/>
      <c r="D1" s="33"/>
      <c r="E1" s="33"/>
      <c r="F1" s="33"/>
      <c r="G1" s="33"/>
      <c r="H1" s="33"/>
      <c r="I1" s="33"/>
      <c r="J1" s="33"/>
      <c r="K1" s="33"/>
      <c r="L1" s="33"/>
      <c r="M1" s="33"/>
      <c r="N1" s="33"/>
    </row>
    <row r="2" customHeight="1" spans="1:14">
      <c r="A2" s="21"/>
      <c r="B2" s="21"/>
      <c r="C2" s="21"/>
      <c r="D2" s="21"/>
      <c r="E2" s="21"/>
      <c r="F2" s="21"/>
      <c r="G2" s="21"/>
      <c r="H2" s="21"/>
      <c r="I2" s="21"/>
      <c r="J2" s="21"/>
      <c r="K2" s="21"/>
      <c r="L2" s="21"/>
      <c r="M2" s="21"/>
      <c r="N2" s="21" t="s">
        <v>569</v>
      </c>
    </row>
    <row r="3" ht="45" customHeight="1" spans="1:14">
      <c r="A3" s="34" t="s">
        <v>570</v>
      </c>
      <c r="B3" s="34"/>
      <c r="C3" s="34"/>
      <c r="D3" s="34"/>
      <c r="E3" s="34"/>
      <c r="F3" s="34"/>
      <c r="G3" s="34"/>
      <c r="H3" s="34"/>
      <c r="I3" s="34"/>
      <c r="J3" s="34"/>
      <c r="K3" s="34"/>
      <c r="L3" s="34"/>
      <c r="M3" s="34"/>
      <c r="N3" s="34"/>
    </row>
    <row r="4" ht="20.25" customHeight="1" spans="1:14">
      <c r="A4" s="20" t="str">
        <f>"单位名称："&amp;"元江哈尼族彝族傣族自治县水利局"</f>
        <v>单位名称：元江哈尼族彝族傣族自治县水利局</v>
      </c>
      <c r="B4" s="20"/>
      <c r="C4" s="20"/>
      <c r="D4" s="20"/>
      <c r="E4" s="20"/>
      <c r="F4" s="20"/>
      <c r="G4" s="20"/>
      <c r="H4" s="20"/>
      <c r="I4" s="21"/>
      <c r="J4" s="21"/>
      <c r="K4" s="21"/>
      <c r="L4" s="21"/>
      <c r="M4" s="21"/>
      <c r="N4" s="21" t="s">
        <v>28</v>
      </c>
    </row>
    <row r="5" ht="30" customHeight="1" spans="1:14">
      <c r="A5" s="35" t="s">
        <v>540</v>
      </c>
      <c r="B5" s="35" t="s">
        <v>571</v>
      </c>
      <c r="C5" s="35" t="s">
        <v>572</v>
      </c>
      <c r="D5" s="35" t="s">
        <v>158</v>
      </c>
      <c r="E5" s="35"/>
      <c r="F5" s="35"/>
      <c r="G5" s="35"/>
      <c r="H5" s="35"/>
      <c r="I5" s="35"/>
      <c r="J5" s="35"/>
      <c r="K5" s="35"/>
      <c r="L5" s="35"/>
      <c r="M5" s="35"/>
      <c r="N5" s="35"/>
    </row>
    <row r="6" ht="30" customHeight="1" spans="1:14">
      <c r="A6" s="35" t="s">
        <v>546</v>
      </c>
      <c r="B6" s="35"/>
      <c r="C6" s="35" t="s">
        <v>573</v>
      </c>
      <c r="D6" s="35" t="s">
        <v>31</v>
      </c>
      <c r="E6" s="35" t="s">
        <v>34</v>
      </c>
      <c r="F6" s="35" t="s">
        <v>547</v>
      </c>
      <c r="G6" s="35" t="s">
        <v>548</v>
      </c>
      <c r="H6" s="35" t="s">
        <v>37</v>
      </c>
      <c r="I6" s="35" t="s">
        <v>549</v>
      </c>
      <c r="J6" s="35"/>
      <c r="K6" s="35"/>
      <c r="L6" s="35"/>
      <c r="M6" s="35"/>
      <c r="N6" s="35"/>
    </row>
    <row r="7" ht="37" customHeight="1" spans="1:14">
      <c r="A7" s="35"/>
      <c r="B7" s="35"/>
      <c r="C7" s="35"/>
      <c r="D7" s="35"/>
      <c r="E7" s="35" t="s">
        <v>33</v>
      </c>
      <c r="F7" s="35"/>
      <c r="G7" s="35"/>
      <c r="H7" s="35"/>
      <c r="I7" s="35" t="s">
        <v>33</v>
      </c>
      <c r="J7" s="35" t="s">
        <v>40</v>
      </c>
      <c r="K7" s="35" t="s">
        <v>41</v>
      </c>
      <c r="L7" s="38" t="s">
        <v>42</v>
      </c>
      <c r="M7" s="38" t="s">
        <v>43</v>
      </c>
      <c r="N7" s="38" t="s">
        <v>44</v>
      </c>
    </row>
    <row r="8" ht="30" customHeight="1" spans="1:14">
      <c r="A8" s="36">
        <v>1</v>
      </c>
      <c r="B8" s="36">
        <v>2</v>
      </c>
      <c r="C8" s="36">
        <v>3</v>
      </c>
      <c r="D8" s="36">
        <v>4</v>
      </c>
      <c r="E8" s="36">
        <v>5</v>
      </c>
      <c r="F8" s="36">
        <v>6</v>
      </c>
      <c r="G8" s="36">
        <v>7</v>
      </c>
      <c r="H8" s="36">
        <v>8</v>
      </c>
      <c r="I8" s="36">
        <v>9</v>
      </c>
      <c r="J8" s="36">
        <v>10</v>
      </c>
      <c r="K8" s="36">
        <v>11</v>
      </c>
      <c r="L8" s="36">
        <v>12</v>
      </c>
      <c r="M8" s="36">
        <v>13</v>
      </c>
      <c r="N8" s="36">
        <v>14</v>
      </c>
    </row>
    <row r="9" ht="30" customHeight="1" spans="1:14">
      <c r="A9" s="24"/>
      <c r="B9" s="24"/>
      <c r="C9" s="24"/>
      <c r="D9" s="37"/>
      <c r="E9" s="37"/>
      <c r="F9" s="37"/>
      <c r="G9" s="37"/>
      <c r="H9" s="37"/>
      <c r="I9" s="37"/>
      <c r="J9" s="37"/>
      <c r="K9" s="37"/>
      <c r="L9" s="37"/>
      <c r="M9" s="37"/>
      <c r="N9" s="37"/>
    </row>
    <row r="10" ht="30" customHeight="1" spans="1:14">
      <c r="A10" s="24"/>
      <c r="B10" s="24"/>
      <c r="C10" s="24"/>
      <c r="D10" s="37"/>
      <c r="E10" s="37"/>
      <c r="F10" s="37"/>
      <c r="G10" s="37"/>
      <c r="H10" s="37"/>
      <c r="I10" s="37"/>
      <c r="J10" s="37"/>
      <c r="K10" s="37"/>
      <c r="L10" s="37"/>
      <c r="M10" s="37"/>
      <c r="N10" s="37"/>
    </row>
    <row r="11" ht="30" customHeight="1" spans="1:14">
      <c r="A11" s="25" t="s">
        <v>31</v>
      </c>
      <c r="B11" s="25"/>
      <c r="C11" s="25"/>
      <c r="D11" s="37"/>
      <c r="E11" s="37"/>
      <c r="F11" s="37"/>
      <c r="G11" s="37"/>
      <c r="H11" s="37"/>
      <c r="I11" s="37"/>
      <c r="J11" s="37"/>
      <c r="K11" s="37"/>
      <c r="L11" s="37"/>
      <c r="M11" s="37"/>
      <c r="N11" s="37"/>
    </row>
    <row r="13" customHeight="1" spans="1:6">
      <c r="A13" s="26" t="s">
        <v>574</v>
      </c>
      <c r="B13" s="26"/>
      <c r="C13" s="26"/>
      <c r="D13" s="26"/>
      <c r="E13" s="26"/>
      <c r="F13" s="26"/>
    </row>
  </sheetData>
  <mergeCells count="15">
    <mergeCell ref="A2:I2"/>
    <mergeCell ref="A3:N3"/>
    <mergeCell ref="A4:H4"/>
    <mergeCell ref="D5:N5"/>
    <mergeCell ref="I6:N6"/>
    <mergeCell ref="A11:C11"/>
    <mergeCell ref="A13:F13"/>
    <mergeCell ref="A5:A7"/>
    <mergeCell ref="B5:B7"/>
    <mergeCell ref="C5:C7"/>
    <mergeCell ref="D6:D7"/>
    <mergeCell ref="E6:E7"/>
    <mergeCell ref="F6:F7"/>
    <mergeCell ref="G6:G7"/>
    <mergeCell ref="H6:H7"/>
  </mergeCells>
  <pageMargins left="0.357638888888889" right="0.196527777777778" top="0.409027777777778" bottom="0.2125" header="0.5" footer="0.5"/>
  <pageSetup paperSize="1"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S11" sqref="S11"/>
    </sheetView>
  </sheetViews>
  <sheetFormatPr defaultColWidth="8.85" defaultRowHeight="15" customHeight="1"/>
  <cols>
    <col min="1" max="1" width="15.75" customWidth="1"/>
    <col min="2" max="2" width="5.25" customWidth="1"/>
    <col min="3" max="3" width="13" customWidth="1"/>
    <col min="4" max="4" width="12.125" customWidth="1"/>
    <col min="5" max="5" width="8.5" customWidth="1"/>
    <col min="6" max="6" width="9.625" customWidth="1"/>
    <col min="7" max="7" width="8.625" customWidth="1"/>
    <col min="8" max="8" width="6.875" customWidth="1"/>
    <col min="9" max="9" width="7.75" customWidth="1"/>
    <col min="10" max="10" width="7.375" customWidth="1"/>
    <col min="11" max="11" width="7.125" customWidth="1"/>
    <col min="12" max="12" width="6.625" customWidth="1"/>
    <col min="13" max="13" width="7.5" customWidth="1"/>
    <col min="14" max="14" width="9.375"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575</v>
      </c>
    </row>
    <row r="3" ht="45.15" customHeight="1" spans="1:14">
      <c r="A3" s="27" t="s">
        <v>576</v>
      </c>
      <c r="B3" s="27"/>
      <c r="C3" s="27"/>
      <c r="D3" s="27"/>
      <c r="E3" s="27"/>
      <c r="F3" s="27"/>
      <c r="G3" s="27"/>
      <c r="H3" s="27"/>
      <c r="I3" s="27"/>
      <c r="J3" s="27"/>
      <c r="K3" s="27"/>
      <c r="L3" s="27"/>
      <c r="M3" s="27"/>
      <c r="N3" s="27"/>
    </row>
    <row r="4" ht="30" customHeight="1" spans="1:14">
      <c r="A4" s="20" t="str">
        <f>"单位名称："&amp;"元江哈尼族彝族傣族自治县水利局"</f>
        <v>单位名称：元江哈尼族彝族傣族自治县水利局</v>
      </c>
      <c r="B4" s="20"/>
      <c r="C4" s="20"/>
      <c r="D4" s="20"/>
      <c r="E4" s="20"/>
      <c r="F4" s="20"/>
      <c r="G4" s="20"/>
      <c r="H4" s="20"/>
      <c r="I4" s="20"/>
      <c r="J4" s="20"/>
      <c r="K4" s="20"/>
      <c r="L4" s="20"/>
      <c r="M4" s="20"/>
      <c r="N4" s="21" t="s">
        <v>28</v>
      </c>
    </row>
    <row r="5" ht="30" customHeight="1" spans="1:14">
      <c r="A5" s="30" t="s">
        <v>577</v>
      </c>
      <c r="B5" s="30" t="s">
        <v>158</v>
      </c>
      <c r="C5" s="30"/>
      <c r="D5" s="30"/>
      <c r="E5" s="30" t="s">
        <v>578</v>
      </c>
      <c r="F5" s="30"/>
      <c r="G5" s="30"/>
      <c r="H5" s="30"/>
      <c r="I5" s="30"/>
      <c r="J5" s="30"/>
      <c r="K5" s="30"/>
      <c r="L5" s="30"/>
      <c r="M5" s="30"/>
      <c r="N5" s="30"/>
    </row>
    <row r="6" ht="30" customHeight="1" spans="1:14">
      <c r="A6" s="30"/>
      <c r="B6" s="30" t="s">
        <v>31</v>
      </c>
      <c r="C6" s="30" t="s">
        <v>34</v>
      </c>
      <c r="D6" s="30" t="s">
        <v>547</v>
      </c>
      <c r="E6" s="31" t="s">
        <v>579</v>
      </c>
      <c r="F6" s="31" t="s">
        <v>580</v>
      </c>
      <c r="G6" s="31" t="s">
        <v>581</v>
      </c>
      <c r="H6" s="31" t="s">
        <v>582</v>
      </c>
      <c r="I6" s="31" t="s">
        <v>583</v>
      </c>
      <c r="J6" s="31" t="s">
        <v>584</v>
      </c>
      <c r="K6" s="31" t="s">
        <v>585</v>
      </c>
      <c r="L6" s="31" t="s">
        <v>586</v>
      </c>
      <c r="M6" s="31" t="s">
        <v>587</v>
      </c>
      <c r="N6" s="31" t="s">
        <v>588</v>
      </c>
    </row>
    <row r="7" ht="30" customHeight="1" spans="1:14">
      <c r="A7" s="30" t="s">
        <v>45</v>
      </c>
      <c r="B7" s="30" t="s">
        <v>46</v>
      </c>
      <c r="C7" s="30" t="s">
        <v>47</v>
      </c>
      <c r="D7" s="30" t="s">
        <v>48</v>
      </c>
      <c r="E7" s="30" t="s">
        <v>49</v>
      </c>
      <c r="F7" s="30" t="s">
        <v>50</v>
      </c>
      <c r="G7" s="30" t="s">
        <v>51</v>
      </c>
      <c r="H7" s="30" t="s">
        <v>52</v>
      </c>
      <c r="I7" s="30" t="s">
        <v>53</v>
      </c>
      <c r="J7" s="30" t="s">
        <v>72</v>
      </c>
      <c r="K7" s="30" t="s">
        <v>589</v>
      </c>
      <c r="L7" s="30" t="s">
        <v>329</v>
      </c>
      <c r="M7" s="30" t="s">
        <v>590</v>
      </c>
      <c r="N7" s="30" t="s">
        <v>591</v>
      </c>
    </row>
    <row r="8" ht="30" customHeight="1" spans="1:14">
      <c r="A8" s="24"/>
      <c r="B8" s="24"/>
      <c r="C8" s="24"/>
      <c r="D8" s="24"/>
      <c r="E8" s="24"/>
      <c r="F8" s="24"/>
      <c r="G8" s="24"/>
      <c r="H8" s="24"/>
      <c r="I8" s="24"/>
      <c r="J8" s="24"/>
      <c r="K8" s="24"/>
      <c r="L8" s="24"/>
      <c r="M8" s="24"/>
      <c r="N8" s="24"/>
    </row>
    <row r="9" ht="30" customHeight="1" spans="1:14">
      <c r="A9" s="25" t="s">
        <v>31</v>
      </c>
      <c r="B9" s="24"/>
      <c r="C9" s="24"/>
      <c r="D9" s="24"/>
      <c r="E9" s="24"/>
      <c r="F9" s="24"/>
      <c r="G9" s="24"/>
      <c r="H9" s="24"/>
      <c r="I9" s="24"/>
      <c r="J9" s="24"/>
      <c r="K9" s="24"/>
      <c r="L9" s="24"/>
      <c r="M9" s="24"/>
      <c r="N9" s="24"/>
    </row>
    <row r="10" ht="10" customHeight="1"/>
    <row r="11" ht="30" customHeight="1" spans="1:14">
      <c r="A11" s="19" t="s">
        <v>592</v>
      </c>
      <c r="B11" s="19"/>
      <c r="C11" s="19"/>
      <c r="D11" s="19"/>
      <c r="E11" s="19"/>
      <c r="F11" s="19"/>
      <c r="G11" s="19"/>
      <c r="H11" s="19"/>
      <c r="I11" s="19"/>
      <c r="J11" s="19"/>
      <c r="K11" s="19"/>
      <c r="L11" s="19"/>
      <c r="M11" s="19"/>
      <c r="N11" s="19"/>
    </row>
  </sheetData>
  <mergeCells count="6">
    <mergeCell ref="A3:N3"/>
    <mergeCell ref="A4:C4"/>
    <mergeCell ref="B5:D5"/>
    <mergeCell ref="E5:N5"/>
    <mergeCell ref="A11:N11"/>
    <mergeCell ref="A5:A6"/>
  </mergeCells>
  <pageMargins left="0.357638888888889" right="0.161111111111111" top="0.409027777777778" bottom="0.2125" header="0.5" footer="0.5"/>
  <pageSetup paperSize="1"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O7" sqref="O7"/>
    </sheetView>
  </sheetViews>
  <sheetFormatPr defaultColWidth="8.85" defaultRowHeight="15" customHeight="1"/>
  <cols>
    <col min="1" max="1" width="23.875" customWidth="1"/>
    <col min="2" max="2" width="21.75" customWidth="1"/>
    <col min="3" max="3" width="8.875" customWidth="1"/>
    <col min="4" max="4" width="9.125" customWidth="1"/>
    <col min="5" max="5" width="9" customWidth="1"/>
    <col min="6" max="6" width="8.75" customWidth="1"/>
    <col min="7" max="7" width="8.25" customWidth="1"/>
    <col min="8" max="8" width="9.375" customWidth="1"/>
    <col min="9" max="9" width="9.25" customWidth="1"/>
    <col min="10" max="10" width="10.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593</v>
      </c>
    </row>
    <row r="3" ht="52.05" customHeight="1" spans="1:10">
      <c r="A3" s="27" t="s">
        <v>594</v>
      </c>
      <c r="B3" s="28"/>
      <c r="C3" s="28"/>
      <c r="D3" s="28"/>
      <c r="E3" s="28"/>
      <c r="F3" s="28"/>
      <c r="G3" s="28"/>
      <c r="H3" s="28"/>
      <c r="I3" s="28"/>
      <c r="J3" s="28"/>
    </row>
    <row r="4" ht="30" customHeight="1" spans="1:10">
      <c r="A4" s="20" t="str">
        <f>"单位名称："&amp;"元江哈尼族彝族傣族自治县水利局"</f>
        <v>单位名称：元江哈尼族彝族傣族自治县水利局</v>
      </c>
      <c r="B4" s="20"/>
      <c r="C4" s="20"/>
      <c r="D4" s="29"/>
      <c r="E4" s="29"/>
      <c r="F4" s="29"/>
      <c r="G4" s="29"/>
      <c r="H4" s="29"/>
      <c r="I4" s="29"/>
      <c r="J4" s="29"/>
    </row>
    <row r="5" ht="30" customHeight="1" spans="1:10">
      <c r="A5" s="23" t="s">
        <v>314</v>
      </c>
      <c r="B5" s="23" t="s">
        <v>315</v>
      </c>
      <c r="C5" s="23" t="s">
        <v>316</v>
      </c>
      <c r="D5" s="23" t="s">
        <v>317</v>
      </c>
      <c r="E5" s="23" t="s">
        <v>318</v>
      </c>
      <c r="F5" s="23" t="s">
        <v>319</v>
      </c>
      <c r="G5" s="23" t="s">
        <v>320</v>
      </c>
      <c r="H5" s="23" t="s">
        <v>321</v>
      </c>
      <c r="I5" s="23" t="s">
        <v>322</v>
      </c>
      <c r="J5" s="23" t="s">
        <v>323</v>
      </c>
    </row>
    <row r="6" ht="16" customHeight="1" spans="1:10">
      <c r="A6" s="23" t="s">
        <v>45</v>
      </c>
      <c r="B6" s="23" t="s">
        <v>46</v>
      </c>
      <c r="C6" s="23" t="s">
        <v>47</v>
      </c>
      <c r="D6" s="23" t="s">
        <v>48</v>
      </c>
      <c r="E6" s="23" t="s">
        <v>49</v>
      </c>
      <c r="F6" s="23" t="s">
        <v>50</v>
      </c>
      <c r="G6" s="23" t="s">
        <v>51</v>
      </c>
      <c r="H6" s="23" t="s">
        <v>52</v>
      </c>
      <c r="I6" s="23" t="s">
        <v>53</v>
      </c>
      <c r="J6" s="23" t="s">
        <v>72</v>
      </c>
    </row>
    <row r="7" ht="30" customHeight="1" spans="1:10">
      <c r="A7" s="24"/>
      <c r="B7" s="24"/>
      <c r="C7" s="24"/>
      <c r="D7" s="24"/>
      <c r="E7" s="24"/>
      <c r="F7" s="24"/>
      <c r="G7" s="24"/>
      <c r="H7" s="24"/>
      <c r="I7" s="24"/>
      <c r="J7" s="24"/>
    </row>
    <row r="8" ht="30" customHeight="1" spans="1:10">
      <c r="A8" s="24"/>
      <c r="B8" s="24"/>
      <c r="C8" s="24"/>
      <c r="D8" s="24"/>
      <c r="E8" s="24"/>
      <c r="F8" s="24"/>
      <c r="G8" s="24"/>
      <c r="H8" s="24"/>
      <c r="I8" s="24"/>
      <c r="J8" s="24"/>
    </row>
    <row r="9" ht="12" customHeight="1"/>
    <row r="10" ht="30" customHeight="1" spans="1:6">
      <c r="A10" s="26" t="s">
        <v>595</v>
      </c>
      <c r="B10" s="26"/>
      <c r="C10" s="26"/>
      <c r="D10" s="26"/>
      <c r="E10" s="26"/>
      <c r="F10" s="26"/>
    </row>
  </sheetData>
  <mergeCells count="3">
    <mergeCell ref="A3:J3"/>
    <mergeCell ref="A4:C4"/>
    <mergeCell ref="A10:F10"/>
  </mergeCells>
  <pageMargins left="0.75" right="0.75" top="1" bottom="1" header="0.5" footer="0.5"/>
  <pageSetup paperSize="1"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F5" sqref="A5:H10"/>
    </sheetView>
  </sheetViews>
  <sheetFormatPr defaultColWidth="8.85" defaultRowHeight="15" customHeight="1" outlineLevelCol="7"/>
  <cols>
    <col min="1" max="1" width="9.875" customWidth="1"/>
    <col min="2" max="2" width="10.875" customWidth="1"/>
    <col min="3" max="3" width="18.25" customWidth="1"/>
    <col min="4" max="4" width="12.75" customWidth="1"/>
    <col min="5" max="5" width="16.375" customWidth="1"/>
    <col min="6" max="6" width="16.875" customWidth="1"/>
    <col min="7" max="7" width="20.625" customWidth="1"/>
    <col min="8" max="8" width="19.25" customWidth="1"/>
  </cols>
  <sheetData>
    <row r="1" customHeight="1" spans="1:8">
      <c r="A1" s="1"/>
      <c r="B1" s="1"/>
      <c r="C1" s="1"/>
      <c r="D1" s="1"/>
      <c r="E1" s="1"/>
      <c r="F1" s="1"/>
      <c r="G1" s="1"/>
      <c r="H1" s="1"/>
    </row>
    <row r="2" ht="18.75" customHeight="1" spans="1:8">
      <c r="A2" s="20"/>
      <c r="B2" s="20"/>
      <c r="C2" s="20"/>
      <c r="D2" s="20"/>
      <c r="E2" s="20"/>
      <c r="F2" s="20"/>
      <c r="G2" s="20"/>
      <c r="H2" s="21" t="s">
        <v>596</v>
      </c>
    </row>
    <row r="3" ht="41.4" customHeight="1" spans="1:8">
      <c r="A3" s="22" t="s">
        <v>597</v>
      </c>
      <c r="B3" s="22"/>
      <c r="C3" s="22"/>
      <c r="D3" s="22"/>
      <c r="E3" s="22"/>
      <c r="F3" s="22"/>
      <c r="G3" s="22"/>
      <c r="H3" s="22"/>
    </row>
    <row r="4" ht="18.75" customHeight="1" spans="1:8">
      <c r="A4" s="20" t="str">
        <f>"单位名称："&amp;"元江哈尼族彝族傣族自治县水利局"</f>
        <v>单位名称：元江哈尼族彝族傣族自治县水利局</v>
      </c>
      <c r="B4" s="20"/>
      <c r="C4" s="20"/>
      <c r="D4" s="20"/>
      <c r="E4" s="20"/>
      <c r="F4" s="20"/>
      <c r="G4" s="20"/>
      <c r="H4" s="20"/>
    </row>
    <row r="5" ht="30" customHeight="1" spans="1:8">
      <c r="A5" s="23" t="s">
        <v>151</v>
      </c>
      <c r="B5" s="23" t="s">
        <v>598</v>
      </c>
      <c r="C5" s="23" t="s">
        <v>599</v>
      </c>
      <c r="D5" s="23" t="s">
        <v>600</v>
      </c>
      <c r="E5" s="23" t="s">
        <v>543</v>
      </c>
      <c r="F5" s="23" t="s">
        <v>601</v>
      </c>
      <c r="G5" s="23"/>
      <c r="H5" s="23"/>
    </row>
    <row r="6" ht="30" customHeight="1" spans="1:8">
      <c r="A6" s="23"/>
      <c r="B6" s="23"/>
      <c r="C6" s="23"/>
      <c r="D6" s="23"/>
      <c r="E6" s="23"/>
      <c r="F6" s="23" t="s">
        <v>544</v>
      </c>
      <c r="G6" s="23" t="s">
        <v>602</v>
      </c>
      <c r="H6" s="23" t="s">
        <v>603</v>
      </c>
    </row>
    <row r="7" ht="30" customHeight="1" spans="1:8">
      <c r="A7" s="23" t="s">
        <v>45</v>
      </c>
      <c r="B7" s="23" t="s">
        <v>46</v>
      </c>
      <c r="C7" s="23" t="s">
        <v>47</v>
      </c>
      <c r="D7" s="23" t="s">
        <v>48</v>
      </c>
      <c r="E7" s="23" t="s">
        <v>49</v>
      </c>
      <c r="F7" s="23" t="s">
        <v>50</v>
      </c>
      <c r="G7" s="23" t="s">
        <v>51</v>
      </c>
      <c r="H7" s="23" t="s">
        <v>52</v>
      </c>
    </row>
    <row r="8" ht="30" customHeight="1" spans="1:8">
      <c r="A8" s="24"/>
      <c r="B8" s="24"/>
      <c r="C8" s="24"/>
      <c r="D8" s="24"/>
      <c r="E8" s="25"/>
      <c r="F8" s="25"/>
      <c r="G8" s="17"/>
      <c r="H8" s="17"/>
    </row>
    <row r="9" ht="30" customHeight="1"/>
    <row r="10" ht="30" customHeight="1" spans="1:6">
      <c r="A10" s="26" t="s">
        <v>604</v>
      </c>
      <c r="B10" s="26"/>
      <c r="C10" s="26"/>
      <c r="D10" s="26"/>
      <c r="E10" s="26"/>
      <c r="F10" s="26"/>
    </row>
  </sheetData>
  <mergeCells count="9">
    <mergeCell ref="A3:H3"/>
    <mergeCell ref="A4:C4"/>
    <mergeCell ref="F5:H5"/>
    <mergeCell ref="A10:F10"/>
    <mergeCell ref="A5:A6"/>
    <mergeCell ref="B5:B6"/>
    <mergeCell ref="C5:C6"/>
    <mergeCell ref="D5:D6"/>
    <mergeCell ref="E5:E6"/>
  </mergeCells>
  <pageMargins left="0.75" right="0.75" top="1" bottom="1" header="0.5" footer="0.5"/>
  <pageSetup paperSize="1" scale="99"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O9" sqref="O9"/>
    </sheetView>
  </sheetViews>
  <sheetFormatPr defaultColWidth="8.85" defaultRowHeight="15" customHeight="1"/>
  <cols>
    <col min="1" max="1" width="9.25" customWidth="1"/>
    <col min="2" max="2" width="10.25" customWidth="1"/>
    <col min="3" max="3" width="8.875" customWidth="1"/>
    <col min="4" max="4" width="13.125" customWidth="1"/>
    <col min="5" max="5" width="13.5" customWidth="1"/>
    <col min="6" max="6" width="13.25" customWidth="1"/>
    <col min="7" max="7" width="13.375" customWidth="1"/>
    <col min="8" max="8" width="6.625" customWidth="1"/>
    <col min="9" max="9" width="12.5" customWidth="1"/>
    <col min="10" max="10" width="14.2833333333333" customWidth="1"/>
    <col min="11" max="11" width="17.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605</v>
      </c>
    </row>
    <row r="3" ht="45" customHeight="1" spans="1:11">
      <c r="A3" s="4" t="s">
        <v>606</v>
      </c>
      <c r="B3" s="4"/>
      <c r="C3" s="4"/>
      <c r="D3" s="4"/>
      <c r="E3" s="4"/>
      <c r="F3" s="4"/>
      <c r="G3" s="4"/>
      <c r="H3" s="4"/>
      <c r="I3" s="4"/>
      <c r="J3" s="4"/>
      <c r="K3" s="4"/>
    </row>
    <row r="4" ht="18.75" customHeight="1" spans="1:11">
      <c r="A4" s="5" t="str">
        <f>"单位名称："&amp;"元江哈尼族彝族傣族自治县水利局"</f>
        <v>单位名称：元江哈尼族彝族傣族自治县水利局</v>
      </c>
      <c r="B4" s="5"/>
      <c r="C4" s="5"/>
      <c r="D4" s="5"/>
      <c r="E4" s="5"/>
      <c r="F4" s="5"/>
      <c r="G4" s="5"/>
      <c r="H4" s="6"/>
      <c r="I4" s="6"/>
      <c r="J4" s="6"/>
      <c r="K4" s="6" t="s">
        <v>28</v>
      </c>
    </row>
    <row r="5" ht="30" customHeight="1" spans="1:11">
      <c r="A5" s="13" t="s">
        <v>275</v>
      </c>
      <c r="B5" s="13" t="s">
        <v>153</v>
      </c>
      <c r="C5" s="13" t="s">
        <v>276</v>
      </c>
      <c r="D5" s="13" t="s">
        <v>154</v>
      </c>
      <c r="E5" s="13" t="s">
        <v>155</v>
      </c>
      <c r="F5" s="13" t="s">
        <v>277</v>
      </c>
      <c r="G5" s="13" t="s">
        <v>157</v>
      </c>
      <c r="H5" s="13" t="s">
        <v>31</v>
      </c>
      <c r="I5" s="13" t="s">
        <v>607</v>
      </c>
      <c r="J5" s="13"/>
      <c r="K5" s="13"/>
    </row>
    <row r="6" ht="30" customHeight="1" spans="1:11">
      <c r="A6" s="13"/>
      <c r="B6" s="13"/>
      <c r="C6" s="13"/>
      <c r="D6" s="13"/>
      <c r="E6" s="13"/>
      <c r="F6" s="13"/>
      <c r="G6" s="13"/>
      <c r="H6" s="13"/>
      <c r="I6" s="13" t="s">
        <v>34</v>
      </c>
      <c r="J6" s="13" t="s">
        <v>35</v>
      </c>
      <c r="K6" s="13" t="s">
        <v>36</v>
      </c>
    </row>
    <row r="7" ht="30" customHeight="1" spans="1:11">
      <c r="A7" s="13"/>
      <c r="B7" s="13"/>
      <c r="C7" s="13"/>
      <c r="D7" s="13"/>
      <c r="E7" s="13"/>
      <c r="F7" s="13"/>
      <c r="G7" s="13"/>
      <c r="H7" s="13"/>
      <c r="I7" s="13"/>
      <c r="J7" s="13"/>
      <c r="K7" s="13"/>
    </row>
    <row r="8" ht="30" customHeight="1" spans="1:11">
      <c r="A8" s="14" t="s">
        <v>45</v>
      </c>
      <c r="B8" s="14">
        <v>2</v>
      </c>
      <c r="C8" s="14">
        <v>3</v>
      </c>
      <c r="D8" s="14">
        <v>4</v>
      </c>
      <c r="E8" s="14">
        <v>5</v>
      </c>
      <c r="F8" s="14">
        <v>6</v>
      </c>
      <c r="G8" s="14">
        <v>7</v>
      </c>
      <c r="H8" s="14">
        <v>8</v>
      </c>
      <c r="I8" s="14">
        <v>9</v>
      </c>
      <c r="J8" s="14">
        <v>10</v>
      </c>
      <c r="K8" s="14">
        <v>11</v>
      </c>
    </row>
    <row r="9" ht="30" customHeight="1" spans="1:11">
      <c r="A9" s="15"/>
      <c r="B9" s="16"/>
      <c r="C9" s="15"/>
      <c r="D9" s="15"/>
      <c r="E9" s="15"/>
      <c r="F9" s="15"/>
      <c r="G9" s="15"/>
      <c r="H9" s="17"/>
      <c r="I9" s="17"/>
      <c r="J9" s="17"/>
      <c r="K9" s="17"/>
    </row>
    <row r="10" ht="30" customHeight="1" spans="1:11">
      <c r="A10" s="15"/>
      <c r="B10" s="16"/>
      <c r="C10" s="15"/>
      <c r="D10" s="15"/>
      <c r="E10" s="15"/>
      <c r="F10" s="15"/>
      <c r="G10" s="15"/>
      <c r="H10" s="17"/>
      <c r="I10" s="17"/>
      <c r="J10" s="17"/>
      <c r="K10" s="17"/>
    </row>
    <row r="11" ht="30" customHeight="1" spans="1:11">
      <c r="A11" s="18" t="s">
        <v>31</v>
      </c>
      <c r="B11" s="18"/>
      <c r="C11" s="18"/>
      <c r="D11" s="18"/>
      <c r="E11" s="18"/>
      <c r="F11" s="18"/>
      <c r="G11" s="18"/>
      <c r="H11" s="17"/>
      <c r="I11" s="17"/>
      <c r="J11" s="17"/>
      <c r="K11" s="17"/>
    </row>
    <row r="12" ht="12" customHeight="1"/>
    <row r="13" ht="30" customHeight="1" spans="1:11">
      <c r="A13" s="19" t="s">
        <v>608</v>
      </c>
      <c r="B13" s="19"/>
      <c r="C13" s="19"/>
      <c r="D13" s="19"/>
      <c r="E13" s="19"/>
      <c r="F13" s="19"/>
      <c r="G13" s="19"/>
      <c r="H13" s="19"/>
      <c r="I13" s="19"/>
      <c r="J13" s="19"/>
      <c r="K13" s="19"/>
    </row>
  </sheetData>
  <mergeCells count="16">
    <mergeCell ref="A3:K3"/>
    <mergeCell ref="A4:G4"/>
    <mergeCell ref="I5:K5"/>
    <mergeCell ref="A11:G11"/>
    <mergeCell ref="A13:K13"/>
    <mergeCell ref="A5:A7"/>
    <mergeCell ref="B5:B7"/>
    <mergeCell ref="C5:C7"/>
    <mergeCell ref="D5:D7"/>
    <mergeCell ref="E5:E7"/>
    <mergeCell ref="F5:F7"/>
    <mergeCell ref="G5:G7"/>
    <mergeCell ref="H5:H7"/>
    <mergeCell ref="I6:I7"/>
    <mergeCell ref="J6:J7"/>
    <mergeCell ref="K6:K7"/>
  </mergeCells>
  <pageMargins left="0.357638888888889" right="0.161111111111111" top="0.409027777777778" bottom="0.2125" header="0.5" footer="0.5"/>
  <pageSetup paperSize="1"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workbookViewId="0">
      <pane ySplit="1" topLeftCell="A2" activePane="bottomLeft" state="frozen"/>
      <selection/>
      <selection pane="bottomLeft" activeCell="J16" sqref="J16"/>
    </sheetView>
  </sheetViews>
  <sheetFormatPr defaultColWidth="8.85" defaultRowHeight="15" customHeight="1" outlineLevelCol="6"/>
  <cols>
    <col min="1" max="1" width="32.875" customWidth="1"/>
    <col min="2" max="2" width="13.375" customWidth="1"/>
    <col min="3" max="3" width="40.125" customWidth="1"/>
    <col min="4" max="4" width="8.375" customWidth="1"/>
    <col min="5" max="5" width="12.125" customWidth="1"/>
    <col min="6" max="6" width="10.75" customWidth="1"/>
    <col min="7" max="7" width="14" customWidth="1"/>
  </cols>
  <sheetData>
    <row r="1" customHeight="1" spans="1:7">
      <c r="A1" s="1"/>
      <c r="B1" s="1"/>
      <c r="C1" s="1"/>
      <c r="D1" s="1"/>
      <c r="E1" s="1"/>
      <c r="F1" s="1"/>
      <c r="G1" s="1"/>
    </row>
    <row r="2" ht="18.75" customHeight="1" spans="1:7">
      <c r="A2" s="2"/>
      <c r="B2" s="2"/>
      <c r="C2" s="2"/>
      <c r="D2" s="2"/>
      <c r="E2" s="3"/>
      <c r="F2" s="3"/>
      <c r="G2" s="3" t="s">
        <v>609</v>
      </c>
    </row>
    <row r="3" ht="45" customHeight="1" spans="1:7">
      <c r="A3" s="4" t="s">
        <v>610</v>
      </c>
      <c r="B3" s="4"/>
      <c r="C3" s="4"/>
      <c r="D3" s="4"/>
      <c r="E3" s="4"/>
      <c r="F3" s="4"/>
      <c r="G3" s="4"/>
    </row>
    <row r="4" ht="24.15" customHeight="1" spans="1:7">
      <c r="A4" s="5" t="str">
        <f>"单位名称："&amp;"元江哈尼族彝族傣族自治县水利局"</f>
        <v>单位名称：元江哈尼族彝族傣族自治县水利局</v>
      </c>
      <c r="B4" s="5"/>
      <c r="C4" s="5"/>
      <c r="D4" s="5"/>
      <c r="E4" s="6"/>
      <c r="F4" s="6"/>
      <c r="G4" s="6" t="s">
        <v>28</v>
      </c>
    </row>
    <row r="5" ht="18.75" customHeight="1" spans="1:7">
      <c r="A5" s="7" t="s">
        <v>276</v>
      </c>
      <c r="B5" s="7" t="s">
        <v>275</v>
      </c>
      <c r="C5" s="7" t="s">
        <v>153</v>
      </c>
      <c r="D5" s="7" t="s">
        <v>611</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281</v>
      </c>
      <c r="C9" s="10" t="s">
        <v>280</v>
      </c>
      <c r="D9" s="11" t="s">
        <v>612</v>
      </c>
      <c r="E9" s="12">
        <v>1500000</v>
      </c>
      <c r="F9" s="12"/>
      <c r="G9" s="12"/>
    </row>
    <row r="10" ht="20.25" customHeight="1" spans="1:7">
      <c r="A10" s="9" t="s">
        <v>55</v>
      </c>
      <c r="B10" s="9" t="s">
        <v>281</v>
      </c>
      <c r="C10" s="10" t="s">
        <v>285</v>
      </c>
      <c r="D10" s="11" t="s">
        <v>612</v>
      </c>
      <c r="E10" s="12">
        <v>260000</v>
      </c>
      <c r="F10" s="12"/>
      <c r="G10" s="12"/>
    </row>
    <row r="11" ht="20.25" customHeight="1" spans="1:7">
      <c r="A11" s="9" t="s">
        <v>55</v>
      </c>
      <c r="B11" s="9" t="s">
        <v>290</v>
      </c>
      <c r="C11" s="10" t="s">
        <v>289</v>
      </c>
      <c r="D11" s="11" t="s">
        <v>612</v>
      </c>
      <c r="E11" s="12">
        <v>500000</v>
      </c>
      <c r="F11" s="12"/>
      <c r="G11" s="12"/>
    </row>
    <row r="12" ht="20.25" customHeight="1" spans="1:7">
      <c r="A12" s="9" t="s">
        <v>55</v>
      </c>
      <c r="B12" s="9" t="s">
        <v>290</v>
      </c>
      <c r="C12" s="10" t="s">
        <v>292</v>
      </c>
      <c r="D12" s="11" t="s">
        <v>612</v>
      </c>
      <c r="E12" s="12">
        <v>1500000</v>
      </c>
      <c r="F12" s="12"/>
      <c r="G12" s="12"/>
    </row>
    <row r="13" ht="20.25" customHeight="1" spans="1:7">
      <c r="A13" s="9" t="s">
        <v>55</v>
      </c>
      <c r="B13" s="9" t="s">
        <v>281</v>
      </c>
      <c r="C13" s="10" t="s">
        <v>294</v>
      </c>
      <c r="D13" s="11" t="s">
        <v>612</v>
      </c>
      <c r="E13" s="12">
        <v>500000</v>
      </c>
      <c r="F13" s="12"/>
      <c r="G13" s="12"/>
    </row>
    <row r="14" ht="20.25" customHeight="1" spans="1:7">
      <c r="A14" s="9" t="s">
        <v>55</v>
      </c>
      <c r="B14" s="9" t="s">
        <v>290</v>
      </c>
      <c r="C14" s="10" t="s">
        <v>296</v>
      </c>
      <c r="D14" s="11" t="s">
        <v>612</v>
      </c>
      <c r="E14" s="12">
        <v>55700</v>
      </c>
      <c r="F14" s="12"/>
      <c r="G14" s="12"/>
    </row>
    <row r="15" ht="20.25" customHeight="1" spans="1:7">
      <c r="A15" s="9" t="s">
        <v>55</v>
      </c>
      <c r="B15" s="9" t="s">
        <v>290</v>
      </c>
      <c r="C15" s="10" t="s">
        <v>298</v>
      </c>
      <c r="D15" s="11" t="s">
        <v>612</v>
      </c>
      <c r="E15" s="12">
        <v>210000</v>
      </c>
      <c r="F15" s="12"/>
      <c r="G15" s="12"/>
    </row>
    <row r="16" ht="20.25" customHeight="1" spans="1:7">
      <c r="A16" s="9" t="s">
        <v>55</v>
      </c>
      <c r="B16" s="9" t="s">
        <v>290</v>
      </c>
      <c r="C16" s="10" t="s">
        <v>302</v>
      </c>
      <c r="D16" s="11" t="s">
        <v>612</v>
      </c>
      <c r="E16" s="12">
        <v>840000</v>
      </c>
      <c r="F16" s="12"/>
      <c r="G16" s="12"/>
    </row>
    <row r="17" ht="20.25" customHeight="1" spans="1:7">
      <c r="A17" s="9" t="s">
        <v>55</v>
      </c>
      <c r="B17" s="9" t="s">
        <v>290</v>
      </c>
      <c r="C17" s="10" t="s">
        <v>304</v>
      </c>
      <c r="D17" s="11" t="s">
        <v>612</v>
      </c>
      <c r="E17" s="12">
        <v>400000</v>
      </c>
      <c r="F17" s="12"/>
      <c r="G17" s="12"/>
    </row>
    <row r="18" ht="20.25" customHeight="1" spans="1:7">
      <c r="A18" s="9" t="s">
        <v>55</v>
      </c>
      <c r="B18" s="9" t="s">
        <v>290</v>
      </c>
      <c r="C18" s="10" t="s">
        <v>306</v>
      </c>
      <c r="D18" s="11" t="s">
        <v>612</v>
      </c>
      <c r="E18" s="12">
        <v>500000</v>
      </c>
      <c r="F18" s="12">
        <v>500000</v>
      </c>
      <c r="G18" s="12"/>
    </row>
    <row r="19" ht="20.25" customHeight="1" spans="1:7">
      <c r="A19" s="9" t="s">
        <v>58</v>
      </c>
      <c r="B19" s="9" t="s">
        <v>290</v>
      </c>
      <c r="C19" s="10" t="s">
        <v>308</v>
      </c>
      <c r="D19" s="11" t="s">
        <v>612</v>
      </c>
      <c r="E19" s="12">
        <v>112691</v>
      </c>
      <c r="F19" s="12"/>
      <c r="G19" s="12"/>
    </row>
    <row r="20" ht="20.25" customHeight="1" spans="1:7">
      <c r="A20" s="9" t="s">
        <v>58</v>
      </c>
      <c r="B20" s="9" t="s">
        <v>290</v>
      </c>
      <c r="C20" s="10" t="s">
        <v>310</v>
      </c>
      <c r="D20" s="11" t="s">
        <v>612</v>
      </c>
      <c r="E20" s="12">
        <v>211126</v>
      </c>
      <c r="F20" s="12"/>
      <c r="G20" s="12"/>
    </row>
    <row r="21" ht="20.25" customHeight="1" spans="1:7">
      <c r="A21" s="11" t="s">
        <v>31</v>
      </c>
      <c r="B21" s="11"/>
      <c r="C21" s="11"/>
      <c r="D21" s="11"/>
      <c r="E21" s="12">
        <v>6589517</v>
      </c>
      <c r="F21" s="12">
        <v>500000</v>
      </c>
      <c r="G21" s="12"/>
    </row>
  </sheetData>
  <mergeCells count="11">
    <mergeCell ref="A3:G3"/>
    <mergeCell ref="A4:D4"/>
    <mergeCell ref="E5:G5"/>
    <mergeCell ref="A21:D21"/>
    <mergeCell ref="A5:A7"/>
    <mergeCell ref="B5:B7"/>
    <mergeCell ref="C5:C7"/>
    <mergeCell ref="D5:D7"/>
    <mergeCell ref="E6:E7"/>
    <mergeCell ref="F6:F7"/>
    <mergeCell ref="G6:G7"/>
  </mergeCells>
  <pageMargins left="0.357638888888889" right="0.161111111111111" top="0.409027777777778" bottom="0.2125" header="0.5" footer="0.5"/>
  <pageSetup paperSize="1"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P25" sqref="P25"/>
    </sheetView>
  </sheetViews>
  <sheetFormatPr defaultColWidth="8.85" defaultRowHeight="15" customHeight="1"/>
  <cols>
    <col min="1" max="1" width="9" customWidth="1"/>
    <col min="2" max="2" width="35.25" customWidth="1"/>
    <col min="3" max="3" width="11.5" customWidth="1"/>
    <col min="4" max="4" width="11.375" customWidth="1"/>
    <col min="5" max="5" width="12.25" customWidth="1"/>
    <col min="6" max="6" width="7" customWidth="1"/>
    <col min="7" max="7" width="6.75" customWidth="1"/>
    <col min="8" max="8" width="6.25" customWidth="1"/>
    <col min="9" max="9" width="10.375" customWidth="1"/>
    <col min="10" max="10" width="5.625" customWidth="1"/>
    <col min="11" max="11" width="5.25" customWidth="1"/>
    <col min="12" max="12" width="6.125" customWidth="1"/>
    <col min="13" max="13" width="7.125" customWidth="1"/>
    <col min="14" max="14" width="10.875" customWidth="1"/>
    <col min="15" max="15" width="4.875" customWidth="1"/>
    <col min="16" max="16" width="5.875" customWidth="1"/>
    <col min="17" max="17" width="5" customWidth="1"/>
    <col min="18" max="18" width="4.875" customWidth="1"/>
    <col min="19" max="19" width="5.12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"单位名称："&amp;"元江哈尼族彝族傣族自治县水利局"</f>
        <v>单位名称：元江哈尼族彝族傣族自治县水利局</v>
      </c>
      <c r="B4" s="5"/>
      <c r="C4" s="5"/>
      <c r="D4" s="5"/>
      <c r="E4" s="59"/>
      <c r="F4" s="59"/>
      <c r="G4" s="59"/>
      <c r="H4" s="59"/>
      <c r="I4" s="6"/>
      <c r="J4" s="6"/>
      <c r="K4" s="6"/>
      <c r="L4" s="6"/>
      <c r="M4" s="6"/>
      <c r="N4" s="6"/>
      <c r="O4" s="6"/>
      <c r="P4" s="6"/>
      <c r="Q4" s="6"/>
      <c r="R4" s="6"/>
      <c r="S4" s="6" t="s">
        <v>28</v>
      </c>
    </row>
    <row r="5" ht="30" customHeight="1" spans="1:19">
      <c r="A5" s="13" t="s">
        <v>29</v>
      </c>
      <c r="B5" s="81" t="s">
        <v>30</v>
      </c>
      <c r="C5" s="81" t="s">
        <v>31</v>
      </c>
      <c r="D5" s="81" t="s">
        <v>32</v>
      </c>
      <c r="E5" s="81"/>
      <c r="F5" s="81"/>
      <c r="G5" s="81"/>
      <c r="H5" s="81"/>
      <c r="I5" s="81"/>
      <c r="J5" s="84"/>
      <c r="K5" s="84"/>
      <c r="L5" s="84"/>
      <c r="M5" s="84"/>
      <c r="N5" s="84"/>
      <c r="O5" s="81" t="s">
        <v>20</v>
      </c>
      <c r="P5" s="81"/>
      <c r="Q5" s="81"/>
      <c r="R5" s="81"/>
      <c r="S5" s="81"/>
    </row>
    <row r="6" ht="30" customHeight="1" spans="1:19">
      <c r="A6" s="13"/>
      <c r="B6" s="81"/>
      <c r="C6" s="81"/>
      <c r="D6" s="82" t="s">
        <v>33</v>
      </c>
      <c r="E6" s="82" t="s">
        <v>34</v>
      </c>
      <c r="F6" s="82" t="s">
        <v>35</v>
      </c>
      <c r="G6" s="82" t="s">
        <v>36</v>
      </c>
      <c r="H6" s="82" t="s">
        <v>37</v>
      </c>
      <c r="I6" s="85" t="s">
        <v>38</v>
      </c>
      <c r="J6" s="86"/>
      <c r="K6" s="86"/>
      <c r="L6" s="86"/>
      <c r="M6" s="86"/>
      <c r="N6" s="86"/>
      <c r="O6" s="85" t="s">
        <v>33</v>
      </c>
      <c r="P6" s="82" t="s">
        <v>34</v>
      </c>
      <c r="Q6" s="82" t="s">
        <v>35</v>
      </c>
      <c r="R6" s="82" t="s">
        <v>36</v>
      </c>
      <c r="S6" s="82" t="s">
        <v>39</v>
      </c>
    </row>
    <row r="7" s="60" customFormat="1" ht="61" customHeight="1" spans="1:19">
      <c r="A7" s="13"/>
      <c r="B7" s="81"/>
      <c r="C7" s="81"/>
      <c r="D7" s="82"/>
      <c r="E7" s="82"/>
      <c r="F7" s="82"/>
      <c r="G7" s="82"/>
      <c r="H7" s="82"/>
      <c r="I7" s="82" t="s">
        <v>33</v>
      </c>
      <c r="J7" s="82" t="s">
        <v>40</v>
      </c>
      <c r="K7" s="82" t="s">
        <v>41</v>
      </c>
      <c r="L7" s="82" t="s">
        <v>42</v>
      </c>
      <c r="M7" s="82" t="s">
        <v>43</v>
      </c>
      <c r="N7" s="82" t="s">
        <v>44</v>
      </c>
      <c r="O7" s="82"/>
      <c r="P7" s="82"/>
      <c r="Q7" s="82"/>
      <c r="R7" s="82"/>
      <c r="S7" s="82"/>
    </row>
    <row r="8" ht="20" customHeight="1" spans="1:19">
      <c r="A8" s="83" t="s">
        <v>45</v>
      </c>
      <c r="B8" s="14" t="s">
        <v>46</v>
      </c>
      <c r="C8" s="14" t="s">
        <v>47</v>
      </c>
      <c r="D8" s="14" t="s">
        <v>48</v>
      </c>
      <c r="E8" s="83" t="s">
        <v>49</v>
      </c>
      <c r="F8" s="14" t="s">
        <v>50</v>
      </c>
      <c r="G8" s="14" t="s">
        <v>51</v>
      </c>
      <c r="H8" s="83" t="s">
        <v>52</v>
      </c>
      <c r="I8" s="14" t="s">
        <v>53</v>
      </c>
      <c r="J8" s="14">
        <v>10</v>
      </c>
      <c r="K8" s="14">
        <v>11</v>
      </c>
      <c r="L8" s="14">
        <v>12</v>
      </c>
      <c r="M8" s="14">
        <v>13</v>
      </c>
      <c r="N8" s="14">
        <v>14</v>
      </c>
      <c r="O8" s="14">
        <v>15</v>
      </c>
      <c r="P8" s="14">
        <v>16</v>
      </c>
      <c r="Q8" s="14">
        <v>17</v>
      </c>
      <c r="R8" s="14">
        <v>18</v>
      </c>
      <c r="S8" s="14">
        <v>19</v>
      </c>
    </row>
    <row r="9" ht="30" customHeight="1" spans="1:19">
      <c r="A9" s="16" t="s">
        <v>54</v>
      </c>
      <c r="B9" s="16" t="s">
        <v>55</v>
      </c>
      <c r="C9" s="17">
        <v>40234649.82</v>
      </c>
      <c r="D9" s="17">
        <v>38654649.82</v>
      </c>
      <c r="E9" s="17">
        <v>38654649.82</v>
      </c>
      <c r="F9" s="17"/>
      <c r="G9" s="17"/>
      <c r="H9" s="17"/>
      <c r="I9" s="17">
        <v>1580000</v>
      </c>
      <c r="J9" s="17"/>
      <c r="K9" s="17"/>
      <c r="L9" s="17"/>
      <c r="M9" s="17"/>
      <c r="N9" s="17">
        <v>1580000</v>
      </c>
      <c r="O9" s="17"/>
      <c r="P9" s="17"/>
      <c r="Q9" s="17"/>
      <c r="R9" s="17"/>
      <c r="S9" s="17"/>
    </row>
    <row r="10" ht="30" customHeight="1" spans="1:19">
      <c r="A10" s="74" t="s">
        <v>56</v>
      </c>
      <c r="B10" s="74" t="s">
        <v>55</v>
      </c>
      <c r="C10" s="17">
        <v>17418239.77</v>
      </c>
      <c r="D10" s="17">
        <v>17418239.77</v>
      </c>
      <c r="E10" s="17">
        <v>17418239.77</v>
      </c>
      <c r="F10" s="17"/>
      <c r="G10" s="17"/>
      <c r="H10" s="17"/>
      <c r="I10" s="17"/>
      <c r="J10" s="17"/>
      <c r="K10" s="17"/>
      <c r="L10" s="17"/>
      <c r="M10" s="17"/>
      <c r="N10" s="17"/>
      <c r="O10" s="24"/>
      <c r="P10" s="24"/>
      <c r="Q10" s="24"/>
      <c r="R10" s="24"/>
      <c r="S10" s="24"/>
    </row>
    <row r="11" ht="30" customHeight="1" spans="1:19">
      <c r="A11" s="74" t="s">
        <v>57</v>
      </c>
      <c r="B11" s="74" t="s">
        <v>58</v>
      </c>
      <c r="C11" s="17">
        <v>22816410.05</v>
      </c>
      <c r="D11" s="17">
        <v>21236410.05</v>
      </c>
      <c r="E11" s="17">
        <v>21236410.05</v>
      </c>
      <c r="F11" s="17"/>
      <c r="G11" s="17"/>
      <c r="H11" s="17"/>
      <c r="I11" s="17">
        <v>1580000</v>
      </c>
      <c r="J11" s="17"/>
      <c r="K11" s="17"/>
      <c r="L11" s="17"/>
      <c r="M11" s="17"/>
      <c r="N11" s="17">
        <v>1580000</v>
      </c>
      <c r="O11" s="24"/>
      <c r="P11" s="24"/>
      <c r="Q11" s="24"/>
      <c r="R11" s="24"/>
      <c r="S11" s="24"/>
    </row>
    <row r="12" ht="30" customHeight="1" spans="1:19">
      <c r="A12" s="51" t="s">
        <v>31</v>
      </c>
      <c r="B12" s="51"/>
      <c r="C12" s="17">
        <v>40234649.82</v>
      </c>
      <c r="D12" s="17">
        <v>38654649.82</v>
      </c>
      <c r="E12" s="17">
        <v>38654649.82</v>
      </c>
      <c r="F12" s="17"/>
      <c r="G12" s="17"/>
      <c r="H12" s="17"/>
      <c r="I12" s="17">
        <v>1580000</v>
      </c>
      <c r="J12" s="17"/>
      <c r="K12" s="17"/>
      <c r="L12" s="17"/>
      <c r="M12" s="17"/>
      <c r="N12" s="17">
        <v>1580000</v>
      </c>
      <c r="O12" s="17"/>
      <c r="P12" s="17"/>
      <c r="Q12" s="17"/>
      <c r="R12" s="17"/>
      <c r="S12" s="17"/>
    </row>
  </sheetData>
  <mergeCells count="19">
    <mergeCell ref="A3:S3"/>
    <mergeCell ref="A4:D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57638888888889" right="0.161111111111111" top="0.409027777777778" bottom="0.2125" header="0.5" footer="0.5"/>
  <pageSetup paperSize="1" scale="8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Zeros="0" workbookViewId="0">
      <pane ySplit="1" topLeftCell="A3" activePane="bottomLeft" state="frozen"/>
      <selection/>
      <selection pane="bottomLeft" activeCell="M14" sqref="M14"/>
    </sheetView>
  </sheetViews>
  <sheetFormatPr defaultColWidth="8.85" defaultRowHeight="15" customHeight="1"/>
  <cols>
    <col min="1" max="1" width="11.75" customWidth="1"/>
    <col min="2" max="2" width="32.75" customWidth="1"/>
    <col min="3" max="3" width="12.5" customWidth="1"/>
    <col min="4" max="4" width="12.25" customWidth="1"/>
    <col min="5" max="5" width="12.5" customWidth="1"/>
    <col min="6" max="6" width="11.625" customWidth="1"/>
    <col min="7" max="7" width="8.125" customWidth="1"/>
    <col min="8" max="8" width="8.75" customWidth="1"/>
    <col min="9" max="9" width="6.25" customWidth="1"/>
    <col min="10" max="10" width="11.5" customWidth="1"/>
    <col min="11" max="11" width="5.625" customWidth="1"/>
    <col min="12" max="12" width="8.5" customWidth="1"/>
    <col min="13" max="13" width="7.125" customWidth="1"/>
    <col min="14" max="14" width="8.75" customWidth="1"/>
    <col min="15" max="15" width="11.12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59</v>
      </c>
    </row>
    <row r="3" ht="37.5" customHeight="1" spans="1:15">
      <c r="A3" s="4" t="s">
        <v>60</v>
      </c>
      <c r="B3" s="4"/>
      <c r="C3" s="4"/>
      <c r="D3" s="4"/>
      <c r="E3" s="4"/>
      <c r="F3" s="4"/>
      <c r="G3" s="4"/>
      <c r="H3" s="4"/>
      <c r="I3" s="4"/>
      <c r="J3" s="4"/>
      <c r="K3" s="58"/>
      <c r="L3" s="58"/>
      <c r="M3" s="58"/>
      <c r="N3" s="58"/>
      <c r="O3" s="58"/>
    </row>
    <row r="4" ht="18.75" customHeight="1" spans="1:15">
      <c r="A4" s="48" t="str">
        <f>"单位名称："&amp;"元江哈尼族彝族傣族自治县水利局"</f>
        <v>单位名称：元江哈尼族彝族傣族自治县水利局</v>
      </c>
      <c r="B4" s="48"/>
      <c r="C4" s="48"/>
      <c r="D4" s="48"/>
      <c r="E4" s="48"/>
      <c r="F4" s="48"/>
      <c r="G4" s="48"/>
      <c r="H4" s="48"/>
      <c r="I4" s="48"/>
      <c r="J4" s="3"/>
      <c r="K4" s="3"/>
      <c r="L4" s="3"/>
      <c r="M4" s="3"/>
      <c r="N4" s="3"/>
      <c r="O4" s="3" t="s">
        <v>28</v>
      </c>
    </row>
    <row r="5" ht="18.75" customHeight="1" spans="1:15">
      <c r="A5" s="13" t="s">
        <v>61</v>
      </c>
      <c r="B5" s="13" t="s">
        <v>62</v>
      </c>
      <c r="C5" s="31" t="s">
        <v>31</v>
      </c>
      <c r="D5" s="31" t="s">
        <v>34</v>
      </c>
      <c r="E5" s="31"/>
      <c r="F5" s="31"/>
      <c r="G5" s="13" t="s">
        <v>35</v>
      </c>
      <c r="H5" s="13" t="s">
        <v>36</v>
      </c>
      <c r="I5" s="13" t="s">
        <v>63</v>
      </c>
      <c r="J5" s="31" t="s">
        <v>64</v>
      </c>
      <c r="K5" s="31"/>
      <c r="L5" s="31"/>
      <c r="M5" s="31"/>
      <c r="N5" s="31"/>
      <c r="O5" s="31"/>
    </row>
    <row r="6" ht="30" customHeight="1" spans="1:15">
      <c r="A6" s="13"/>
      <c r="B6" s="13"/>
      <c r="C6" s="31"/>
      <c r="D6" s="31" t="s">
        <v>33</v>
      </c>
      <c r="E6" s="31" t="s">
        <v>65</v>
      </c>
      <c r="F6" s="31" t="s">
        <v>66</v>
      </c>
      <c r="G6" s="13"/>
      <c r="H6" s="13"/>
      <c r="I6" s="13"/>
      <c r="J6" s="31" t="s">
        <v>33</v>
      </c>
      <c r="K6" s="13" t="s">
        <v>67</v>
      </c>
      <c r="L6" s="72" t="s">
        <v>68</v>
      </c>
      <c r="M6" s="72" t="s">
        <v>69</v>
      </c>
      <c r="N6" s="72" t="s">
        <v>70</v>
      </c>
      <c r="O6" s="72" t="s">
        <v>71</v>
      </c>
    </row>
    <row r="7" ht="18.75" customHeight="1" spans="1:15">
      <c r="A7" s="14" t="s">
        <v>45</v>
      </c>
      <c r="B7" s="14" t="s">
        <v>46</v>
      </c>
      <c r="C7" s="14" t="s">
        <v>47</v>
      </c>
      <c r="D7" s="14" t="s">
        <v>48</v>
      </c>
      <c r="E7" s="14" t="s">
        <v>49</v>
      </c>
      <c r="F7" s="14" t="s">
        <v>50</v>
      </c>
      <c r="G7" s="14" t="s">
        <v>51</v>
      </c>
      <c r="H7" s="14" t="s">
        <v>52</v>
      </c>
      <c r="I7" s="14" t="s">
        <v>53</v>
      </c>
      <c r="J7" s="14" t="s">
        <v>72</v>
      </c>
      <c r="K7" s="14">
        <v>11</v>
      </c>
      <c r="L7" s="14">
        <v>12</v>
      </c>
      <c r="M7" s="14">
        <v>13</v>
      </c>
      <c r="N7" s="14">
        <v>14</v>
      </c>
      <c r="O7" s="14">
        <v>15</v>
      </c>
    </row>
    <row r="8" ht="20.25" customHeight="1" spans="1:15">
      <c r="A8" s="16" t="s">
        <v>73</v>
      </c>
      <c r="B8" s="16" t="s">
        <v>74</v>
      </c>
      <c r="C8" s="17">
        <v>5035204.01</v>
      </c>
      <c r="D8" s="17">
        <v>5035204.01</v>
      </c>
      <c r="E8" s="17">
        <v>4445687.01</v>
      </c>
      <c r="F8" s="17">
        <v>589517</v>
      </c>
      <c r="G8" s="17"/>
      <c r="H8" s="17"/>
      <c r="I8" s="17"/>
      <c r="J8" s="17"/>
      <c r="K8" s="17"/>
      <c r="L8" s="17"/>
      <c r="M8" s="17"/>
      <c r="N8" s="17"/>
      <c r="O8" s="17"/>
    </row>
    <row r="9" ht="20.25" customHeight="1" spans="1:15">
      <c r="A9" s="74" t="s">
        <v>75</v>
      </c>
      <c r="B9" s="74" t="s">
        <v>76</v>
      </c>
      <c r="C9" s="17">
        <v>4445687.01</v>
      </c>
      <c r="D9" s="17">
        <v>4445687.01</v>
      </c>
      <c r="E9" s="17">
        <v>4445687.01</v>
      </c>
      <c r="F9" s="17"/>
      <c r="G9" s="17"/>
      <c r="H9" s="17"/>
      <c r="I9" s="17"/>
      <c r="J9" s="17"/>
      <c r="K9" s="17"/>
      <c r="L9" s="17"/>
      <c r="M9" s="17"/>
      <c r="N9" s="17"/>
      <c r="O9" s="17"/>
    </row>
    <row r="10" ht="20.25" customHeight="1" spans="1:15">
      <c r="A10" s="75" t="s">
        <v>77</v>
      </c>
      <c r="B10" s="75" t="s">
        <v>78</v>
      </c>
      <c r="C10" s="17">
        <v>112200</v>
      </c>
      <c r="D10" s="17">
        <v>112200</v>
      </c>
      <c r="E10" s="17">
        <v>112200</v>
      </c>
      <c r="F10" s="17"/>
      <c r="G10" s="17"/>
      <c r="H10" s="17"/>
      <c r="I10" s="17"/>
      <c r="J10" s="17"/>
      <c r="K10" s="17"/>
      <c r="L10" s="17"/>
      <c r="M10" s="17"/>
      <c r="N10" s="17"/>
      <c r="O10" s="17"/>
    </row>
    <row r="11" ht="20.25" customHeight="1" spans="1:15">
      <c r="A11" s="75" t="s">
        <v>79</v>
      </c>
      <c r="B11" s="75" t="s">
        <v>80</v>
      </c>
      <c r="C11" s="17">
        <v>726000</v>
      </c>
      <c r="D11" s="17">
        <v>726000</v>
      </c>
      <c r="E11" s="17">
        <v>726000</v>
      </c>
      <c r="F11" s="17"/>
      <c r="G11" s="17"/>
      <c r="H11" s="17"/>
      <c r="I11" s="17"/>
      <c r="J11" s="17"/>
      <c r="K11" s="17"/>
      <c r="L11" s="17"/>
      <c r="M11" s="17"/>
      <c r="N11" s="17"/>
      <c r="O11" s="17"/>
    </row>
    <row r="12" ht="20.25" customHeight="1" spans="1:15">
      <c r="A12" s="75" t="s">
        <v>81</v>
      </c>
      <c r="B12" s="75" t="s">
        <v>82</v>
      </c>
      <c r="C12" s="17">
        <v>2779762.85</v>
      </c>
      <c r="D12" s="17">
        <v>2779762.85</v>
      </c>
      <c r="E12" s="17">
        <v>2779762.85</v>
      </c>
      <c r="F12" s="17"/>
      <c r="G12" s="17"/>
      <c r="H12" s="17"/>
      <c r="I12" s="17"/>
      <c r="J12" s="17"/>
      <c r="K12" s="17"/>
      <c r="L12" s="17"/>
      <c r="M12" s="17"/>
      <c r="N12" s="17"/>
      <c r="O12" s="17"/>
    </row>
    <row r="13" ht="20.25" customHeight="1" spans="1:15">
      <c r="A13" s="75" t="s">
        <v>83</v>
      </c>
      <c r="B13" s="75" t="s">
        <v>84</v>
      </c>
      <c r="C13" s="17">
        <v>827724.16</v>
      </c>
      <c r="D13" s="17">
        <v>827724.16</v>
      </c>
      <c r="E13" s="17">
        <v>827724.16</v>
      </c>
      <c r="F13" s="17"/>
      <c r="G13" s="17"/>
      <c r="H13" s="17"/>
      <c r="I13" s="17"/>
      <c r="J13" s="17"/>
      <c r="K13" s="17"/>
      <c r="L13" s="17"/>
      <c r="M13" s="17"/>
      <c r="N13" s="17"/>
      <c r="O13" s="17"/>
    </row>
    <row r="14" ht="20.25" customHeight="1" spans="1:15">
      <c r="A14" s="74" t="s">
        <v>85</v>
      </c>
      <c r="B14" s="74" t="s">
        <v>86</v>
      </c>
      <c r="C14" s="17">
        <v>589517</v>
      </c>
      <c r="D14" s="17">
        <v>589517</v>
      </c>
      <c r="E14" s="17"/>
      <c r="F14" s="17">
        <v>589517</v>
      </c>
      <c r="G14" s="17"/>
      <c r="H14" s="17"/>
      <c r="I14" s="17"/>
      <c r="J14" s="17"/>
      <c r="K14" s="17"/>
      <c r="L14" s="17"/>
      <c r="M14" s="17"/>
      <c r="N14" s="17"/>
      <c r="O14" s="17"/>
    </row>
    <row r="15" ht="20.25" customHeight="1" spans="1:15">
      <c r="A15" s="75" t="s">
        <v>87</v>
      </c>
      <c r="B15" s="75" t="s">
        <v>88</v>
      </c>
      <c r="C15" s="17">
        <v>589517</v>
      </c>
      <c r="D15" s="17">
        <v>589517</v>
      </c>
      <c r="E15" s="17"/>
      <c r="F15" s="17">
        <v>589517</v>
      </c>
      <c r="G15" s="17"/>
      <c r="H15" s="17"/>
      <c r="I15" s="17"/>
      <c r="J15" s="17"/>
      <c r="K15" s="17"/>
      <c r="L15" s="17"/>
      <c r="M15" s="17"/>
      <c r="N15" s="17"/>
      <c r="O15" s="17"/>
    </row>
    <row r="16" ht="20.25" customHeight="1" spans="1:15">
      <c r="A16" s="16" t="s">
        <v>89</v>
      </c>
      <c r="B16" s="16" t="s">
        <v>90</v>
      </c>
      <c r="C16" s="17">
        <v>1653646.98</v>
      </c>
      <c r="D16" s="17">
        <v>1653646.98</v>
      </c>
      <c r="E16" s="17">
        <v>1653646.98</v>
      </c>
      <c r="F16" s="17"/>
      <c r="G16" s="17"/>
      <c r="H16" s="17"/>
      <c r="I16" s="17"/>
      <c r="J16" s="17"/>
      <c r="K16" s="17"/>
      <c r="L16" s="17"/>
      <c r="M16" s="17"/>
      <c r="N16" s="17"/>
      <c r="O16" s="17"/>
    </row>
    <row r="17" ht="20.25" customHeight="1" spans="1:15">
      <c r="A17" s="74" t="s">
        <v>91</v>
      </c>
      <c r="B17" s="74" t="s">
        <v>92</v>
      </c>
      <c r="C17" s="17">
        <v>1653646.98</v>
      </c>
      <c r="D17" s="17">
        <v>1653646.98</v>
      </c>
      <c r="E17" s="17">
        <v>1653646.98</v>
      </c>
      <c r="F17" s="17"/>
      <c r="G17" s="17"/>
      <c r="H17" s="17"/>
      <c r="I17" s="17"/>
      <c r="J17" s="17"/>
      <c r="K17" s="17"/>
      <c r="L17" s="17"/>
      <c r="M17" s="17"/>
      <c r="N17" s="17"/>
      <c r="O17" s="17"/>
    </row>
    <row r="18" ht="20.25" customHeight="1" spans="1:15">
      <c r="A18" s="75" t="s">
        <v>93</v>
      </c>
      <c r="B18" s="75" t="s">
        <v>94</v>
      </c>
      <c r="C18" s="17">
        <v>88739.04</v>
      </c>
      <c r="D18" s="17">
        <v>88739.04</v>
      </c>
      <c r="E18" s="17">
        <v>88739.04</v>
      </c>
      <c r="F18" s="17"/>
      <c r="G18" s="17"/>
      <c r="H18" s="17"/>
      <c r="I18" s="17"/>
      <c r="J18" s="17"/>
      <c r="K18" s="17"/>
      <c r="L18" s="17"/>
      <c r="M18" s="17"/>
      <c r="N18" s="17"/>
      <c r="O18" s="17"/>
    </row>
    <row r="19" ht="20.25" customHeight="1" spans="1:15">
      <c r="A19" s="75" t="s">
        <v>95</v>
      </c>
      <c r="B19" s="75" t="s">
        <v>96</v>
      </c>
      <c r="C19" s="17">
        <v>1408988.29</v>
      </c>
      <c r="D19" s="17">
        <v>1408988.29</v>
      </c>
      <c r="E19" s="17">
        <v>1408988.29</v>
      </c>
      <c r="F19" s="17"/>
      <c r="G19" s="17"/>
      <c r="H19" s="17"/>
      <c r="I19" s="17"/>
      <c r="J19" s="17"/>
      <c r="K19" s="17"/>
      <c r="L19" s="17"/>
      <c r="M19" s="17"/>
      <c r="N19" s="17"/>
      <c r="O19" s="17"/>
    </row>
    <row r="20" ht="20.25" customHeight="1" spans="1:15">
      <c r="A20" s="75" t="s">
        <v>97</v>
      </c>
      <c r="B20" s="75" t="s">
        <v>98</v>
      </c>
      <c r="C20" s="17">
        <v>155919.65</v>
      </c>
      <c r="D20" s="17">
        <v>155919.65</v>
      </c>
      <c r="E20" s="17">
        <v>155919.65</v>
      </c>
      <c r="F20" s="17"/>
      <c r="G20" s="17"/>
      <c r="H20" s="17"/>
      <c r="I20" s="17"/>
      <c r="J20" s="17"/>
      <c r="K20" s="17"/>
      <c r="L20" s="17"/>
      <c r="M20" s="17"/>
      <c r="N20" s="17"/>
      <c r="O20" s="17"/>
    </row>
    <row r="21" ht="20.25" customHeight="1" spans="1:15">
      <c r="A21" s="16" t="s">
        <v>99</v>
      </c>
      <c r="B21" s="16" t="s">
        <v>100</v>
      </c>
      <c r="C21" s="17">
        <v>31413030.83</v>
      </c>
      <c r="D21" s="17">
        <v>29833030.83</v>
      </c>
      <c r="E21" s="17">
        <v>23833030.83</v>
      </c>
      <c r="F21" s="17">
        <v>6000000</v>
      </c>
      <c r="G21" s="17"/>
      <c r="H21" s="17"/>
      <c r="I21" s="17"/>
      <c r="J21" s="17">
        <v>1580000</v>
      </c>
      <c r="K21" s="17"/>
      <c r="L21" s="17"/>
      <c r="M21" s="17"/>
      <c r="N21" s="17"/>
      <c r="O21" s="17">
        <v>1580000</v>
      </c>
    </row>
    <row r="22" ht="20.25" customHeight="1" spans="1:15">
      <c r="A22" s="74" t="s">
        <v>101</v>
      </c>
      <c r="B22" s="74" t="s">
        <v>102</v>
      </c>
      <c r="C22" s="17">
        <v>31413030.83</v>
      </c>
      <c r="D22" s="17">
        <v>29833030.83</v>
      </c>
      <c r="E22" s="17">
        <v>23833030.83</v>
      </c>
      <c r="F22" s="17">
        <v>6000000</v>
      </c>
      <c r="G22" s="17"/>
      <c r="H22" s="17"/>
      <c r="I22" s="17"/>
      <c r="J22" s="17">
        <v>1580000</v>
      </c>
      <c r="K22" s="17"/>
      <c r="L22" s="17"/>
      <c r="M22" s="17"/>
      <c r="N22" s="17"/>
      <c r="O22" s="17">
        <v>1580000</v>
      </c>
    </row>
    <row r="23" ht="20.25" customHeight="1" spans="1:15">
      <c r="A23" s="75" t="s">
        <v>103</v>
      </c>
      <c r="B23" s="75" t="s">
        <v>104</v>
      </c>
      <c r="C23" s="17">
        <v>1583454.8</v>
      </c>
      <c r="D23" s="17">
        <v>1583454.8</v>
      </c>
      <c r="E23" s="17">
        <v>1583454.8</v>
      </c>
      <c r="F23" s="17"/>
      <c r="G23" s="17"/>
      <c r="H23" s="17"/>
      <c r="I23" s="17"/>
      <c r="J23" s="17"/>
      <c r="K23" s="17"/>
      <c r="L23" s="17"/>
      <c r="M23" s="17"/>
      <c r="N23" s="17"/>
      <c r="O23" s="17"/>
    </row>
    <row r="24" ht="20.25" customHeight="1" spans="1:15">
      <c r="A24" s="75" t="s">
        <v>105</v>
      </c>
      <c r="B24" s="75" t="s">
        <v>106</v>
      </c>
      <c r="C24" s="17">
        <v>3240000</v>
      </c>
      <c r="D24" s="17">
        <v>3240000</v>
      </c>
      <c r="E24" s="17"/>
      <c r="F24" s="17">
        <v>3240000</v>
      </c>
      <c r="G24" s="17"/>
      <c r="H24" s="17"/>
      <c r="I24" s="17"/>
      <c r="J24" s="17"/>
      <c r="K24" s="17"/>
      <c r="L24" s="17"/>
      <c r="M24" s="17"/>
      <c r="N24" s="17"/>
      <c r="O24" s="17"/>
    </row>
    <row r="25" ht="20.25" customHeight="1" spans="1:15">
      <c r="A25" s="75" t="s">
        <v>107</v>
      </c>
      <c r="B25" s="75" t="s">
        <v>108</v>
      </c>
      <c r="C25" s="17">
        <v>17087879.68</v>
      </c>
      <c r="D25" s="17">
        <v>15507879.68</v>
      </c>
      <c r="E25" s="17">
        <v>15507879.68</v>
      </c>
      <c r="F25" s="17"/>
      <c r="G25" s="17"/>
      <c r="H25" s="17"/>
      <c r="I25" s="17"/>
      <c r="J25" s="17">
        <v>1580000</v>
      </c>
      <c r="K25" s="17"/>
      <c r="L25" s="17"/>
      <c r="M25" s="17"/>
      <c r="N25" s="17"/>
      <c r="O25" s="17">
        <v>1580000</v>
      </c>
    </row>
    <row r="26" ht="20.25" customHeight="1" spans="1:15">
      <c r="A26" s="75" t="s">
        <v>109</v>
      </c>
      <c r="B26" s="75" t="s">
        <v>110</v>
      </c>
      <c r="C26" s="17">
        <v>1500000</v>
      </c>
      <c r="D26" s="17">
        <v>1500000</v>
      </c>
      <c r="E26" s="17"/>
      <c r="F26" s="17">
        <v>1500000</v>
      </c>
      <c r="G26" s="17"/>
      <c r="H26" s="17"/>
      <c r="I26" s="17"/>
      <c r="J26" s="17"/>
      <c r="K26" s="17"/>
      <c r="L26" s="17"/>
      <c r="M26" s="17"/>
      <c r="N26" s="17"/>
      <c r="O26" s="17"/>
    </row>
    <row r="27" ht="20.25" customHeight="1" spans="1:15">
      <c r="A27" s="75" t="s">
        <v>111</v>
      </c>
      <c r="B27" s="75" t="s">
        <v>112</v>
      </c>
      <c r="C27" s="17">
        <v>7241696.35</v>
      </c>
      <c r="D27" s="17">
        <v>7241696.35</v>
      </c>
      <c r="E27" s="17">
        <v>6741696.35</v>
      </c>
      <c r="F27" s="17">
        <v>500000</v>
      </c>
      <c r="G27" s="17"/>
      <c r="H27" s="17"/>
      <c r="I27" s="17"/>
      <c r="J27" s="17"/>
      <c r="K27" s="17"/>
      <c r="L27" s="17"/>
      <c r="M27" s="17"/>
      <c r="N27" s="17"/>
      <c r="O27" s="17"/>
    </row>
    <row r="28" ht="20.25" customHeight="1" spans="1:15">
      <c r="A28" s="75" t="s">
        <v>113</v>
      </c>
      <c r="B28" s="75" t="s">
        <v>114</v>
      </c>
      <c r="C28" s="17">
        <v>260000</v>
      </c>
      <c r="D28" s="17">
        <v>260000</v>
      </c>
      <c r="E28" s="17"/>
      <c r="F28" s="17">
        <v>260000</v>
      </c>
      <c r="G28" s="17"/>
      <c r="H28" s="17"/>
      <c r="I28" s="17"/>
      <c r="J28" s="17"/>
      <c r="K28" s="17"/>
      <c r="L28" s="17"/>
      <c r="M28" s="17"/>
      <c r="N28" s="17"/>
      <c r="O28" s="17"/>
    </row>
    <row r="29" ht="20.25" customHeight="1" spans="1:15">
      <c r="A29" s="75" t="s">
        <v>115</v>
      </c>
      <c r="B29" s="75" t="s">
        <v>116</v>
      </c>
      <c r="C29" s="17">
        <v>500000</v>
      </c>
      <c r="D29" s="17">
        <v>500000</v>
      </c>
      <c r="E29" s="17"/>
      <c r="F29" s="17">
        <v>500000</v>
      </c>
      <c r="G29" s="17"/>
      <c r="H29" s="17"/>
      <c r="I29" s="17"/>
      <c r="J29" s="17"/>
      <c r="K29" s="17"/>
      <c r="L29" s="17"/>
      <c r="M29" s="17"/>
      <c r="N29" s="17"/>
      <c r="O29" s="17"/>
    </row>
    <row r="30" ht="20.25" customHeight="1" spans="1:15">
      <c r="A30" s="16" t="s">
        <v>117</v>
      </c>
      <c r="B30" s="16" t="s">
        <v>118</v>
      </c>
      <c r="C30" s="17">
        <v>2132768</v>
      </c>
      <c r="D30" s="17">
        <v>2132768</v>
      </c>
      <c r="E30" s="17">
        <v>2132768</v>
      </c>
      <c r="F30" s="17"/>
      <c r="G30" s="17"/>
      <c r="H30" s="17"/>
      <c r="I30" s="17"/>
      <c r="J30" s="17"/>
      <c r="K30" s="17"/>
      <c r="L30" s="17"/>
      <c r="M30" s="17"/>
      <c r="N30" s="17"/>
      <c r="O30" s="17"/>
    </row>
    <row r="31" ht="20.25" customHeight="1" spans="1:15">
      <c r="A31" s="74" t="s">
        <v>119</v>
      </c>
      <c r="B31" s="74" t="s">
        <v>120</v>
      </c>
      <c r="C31" s="17">
        <v>2132768</v>
      </c>
      <c r="D31" s="17">
        <v>2132768</v>
      </c>
      <c r="E31" s="17">
        <v>2132768</v>
      </c>
      <c r="F31" s="17"/>
      <c r="G31" s="17"/>
      <c r="H31" s="17"/>
      <c r="I31" s="17"/>
      <c r="J31" s="17"/>
      <c r="K31" s="17"/>
      <c r="L31" s="17"/>
      <c r="M31" s="17"/>
      <c r="N31" s="17"/>
      <c r="O31" s="17"/>
    </row>
    <row r="32" ht="20.25" customHeight="1" spans="1:15">
      <c r="A32" s="75" t="s">
        <v>121</v>
      </c>
      <c r="B32" s="75" t="s">
        <v>122</v>
      </c>
      <c r="C32" s="17">
        <v>2132768</v>
      </c>
      <c r="D32" s="17">
        <v>2132768</v>
      </c>
      <c r="E32" s="17">
        <v>2132768</v>
      </c>
      <c r="F32" s="17"/>
      <c r="G32" s="17"/>
      <c r="H32" s="17"/>
      <c r="I32" s="17"/>
      <c r="J32" s="17"/>
      <c r="K32" s="17"/>
      <c r="L32" s="17"/>
      <c r="M32" s="17"/>
      <c r="N32" s="17"/>
      <c r="O32" s="17"/>
    </row>
    <row r="33" ht="20.25" customHeight="1" spans="1:15">
      <c r="A33" s="51" t="s">
        <v>123</v>
      </c>
      <c r="B33" s="51"/>
      <c r="C33" s="17">
        <v>40234649.82</v>
      </c>
      <c r="D33" s="17">
        <v>38654649.82</v>
      </c>
      <c r="E33" s="17">
        <v>32065132.82</v>
      </c>
      <c r="F33" s="17">
        <v>6589517</v>
      </c>
      <c r="G33" s="17"/>
      <c r="H33" s="17"/>
      <c r="I33" s="17"/>
      <c r="J33" s="17">
        <v>1580000</v>
      </c>
      <c r="K33" s="17"/>
      <c r="L33" s="17"/>
      <c r="M33" s="17"/>
      <c r="N33" s="17"/>
      <c r="O33" s="17">
        <v>1580000</v>
      </c>
    </row>
  </sheetData>
  <mergeCells count="11">
    <mergeCell ref="A3:O3"/>
    <mergeCell ref="A4:I4"/>
    <mergeCell ref="D5:F5"/>
    <mergeCell ref="J5:O5"/>
    <mergeCell ref="A33:B33"/>
    <mergeCell ref="A5:A6"/>
    <mergeCell ref="B5:B6"/>
    <mergeCell ref="C5:C6"/>
    <mergeCell ref="G5:G6"/>
    <mergeCell ref="H5:H6"/>
    <mergeCell ref="I5:I6"/>
  </mergeCells>
  <pageMargins left="0.357638888888889" right="0.161111111111111" top="0.409027777777778" bottom="0.2125" header="0.5" footer="0.5"/>
  <pageSetup paperSize="1" scale="8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8" sqref="B8"/>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124</v>
      </c>
    </row>
    <row r="3" ht="45" customHeight="1" spans="1:4">
      <c r="A3" s="4" t="s">
        <v>125</v>
      </c>
      <c r="B3" s="4"/>
      <c r="C3" s="4"/>
      <c r="D3" s="4"/>
    </row>
    <row r="4" ht="18.75" customHeight="1" spans="1:4">
      <c r="A4" s="5" t="str">
        <f>"单位名称："&amp;"元江哈尼族彝族傣族自治县水利局"</f>
        <v>单位名称：元江哈尼族彝族傣族自治县水利局</v>
      </c>
      <c r="B4" s="5"/>
      <c r="C4" s="76"/>
      <c r="D4" s="6" t="s">
        <v>2</v>
      </c>
    </row>
    <row r="5" ht="22.5" customHeight="1" spans="1:4">
      <c r="A5" s="8" t="s">
        <v>3</v>
      </c>
      <c r="B5" s="8"/>
      <c r="C5" s="8" t="s">
        <v>4</v>
      </c>
      <c r="D5" s="8"/>
    </row>
    <row r="6" ht="18.75" customHeight="1" spans="1:4">
      <c r="A6" s="8" t="s">
        <v>5</v>
      </c>
      <c r="B6" s="8" t="s">
        <v>6</v>
      </c>
      <c r="C6" s="8" t="s">
        <v>126</v>
      </c>
      <c r="D6" s="8" t="s">
        <v>6</v>
      </c>
    </row>
    <row r="7" ht="18.75" customHeight="1" spans="1:4">
      <c r="A7" s="8"/>
      <c r="B7" s="8"/>
      <c r="C7" s="8"/>
      <c r="D7" s="8"/>
    </row>
    <row r="8" ht="22.5" customHeight="1" spans="1:4">
      <c r="A8" s="15" t="s">
        <v>127</v>
      </c>
      <c r="B8" s="17">
        <v>38654649.82</v>
      </c>
      <c r="C8" s="15" t="s">
        <v>128</v>
      </c>
      <c r="D8" s="17">
        <v>38654649.82</v>
      </c>
    </row>
    <row r="9" ht="22.5" customHeight="1" spans="1:4">
      <c r="A9" s="15" t="s">
        <v>129</v>
      </c>
      <c r="B9" s="17">
        <v>38654649.82</v>
      </c>
      <c r="C9" s="15" t="str">
        <f>"（"&amp;"一"&amp;"）"&amp;"社会保障和就业支出"</f>
        <v>（一）社会保障和就业支出</v>
      </c>
      <c r="D9" s="17">
        <v>5035204.01</v>
      </c>
    </row>
    <row r="10" ht="22.5" customHeight="1" spans="1:4">
      <c r="A10" s="15" t="s">
        <v>130</v>
      </c>
      <c r="B10" s="17"/>
      <c r="C10" s="15" t="str">
        <f>"（"&amp;"二"&amp;"）"&amp;"卫生健康支出"</f>
        <v>（二）卫生健康支出</v>
      </c>
      <c r="D10" s="17">
        <v>1653646.98</v>
      </c>
    </row>
    <row r="11" ht="22.5" customHeight="1" spans="1:4">
      <c r="A11" s="15" t="s">
        <v>131</v>
      </c>
      <c r="B11" s="17"/>
      <c r="C11" s="15" t="str">
        <f>"（"&amp;"三"&amp;"）"&amp;"农林水支出"</f>
        <v>（三）农林水支出</v>
      </c>
      <c r="D11" s="17">
        <v>29833030.83</v>
      </c>
    </row>
    <row r="12" ht="22.5" customHeight="1" spans="1:4">
      <c r="A12" s="15" t="s">
        <v>132</v>
      </c>
      <c r="B12" s="17"/>
      <c r="C12" s="15" t="str">
        <f>"（"&amp;"四"&amp;"）"&amp;"住房保障支出"</f>
        <v>（四）住房保障支出</v>
      </c>
      <c r="D12" s="17">
        <v>2132768</v>
      </c>
    </row>
    <row r="13" ht="22.5" customHeight="1" spans="1:4">
      <c r="A13" s="15" t="s">
        <v>129</v>
      </c>
      <c r="B13" s="17"/>
      <c r="C13" s="15"/>
      <c r="D13" s="17"/>
    </row>
    <row r="14" ht="22.5" customHeight="1" spans="1:4">
      <c r="A14" s="15" t="s">
        <v>130</v>
      </c>
      <c r="B14" s="17"/>
      <c r="C14" s="15"/>
      <c r="D14" s="17"/>
    </row>
    <row r="15" ht="22.5" customHeight="1" spans="1:4">
      <c r="A15" s="15" t="s">
        <v>131</v>
      </c>
      <c r="B15" s="17"/>
      <c r="C15" s="15"/>
      <c r="D15" s="17"/>
    </row>
    <row r="16" ht="22.5" customHeight="1" spans="1:4">
      <c r="A16" s="77"/>
      <c r="B16" s="17"/>
      <c r="C16" s="15" t="s">
        <v>133</v>
      </c>
      <c r="D16" s="17"/>
    </row>
    <row r="17" ht="22.5" customHeight="1" spans="1:4">
      <c r="A17" s="78" t="s">
        <v>134</v>
      </c>
      <c r="B17" s="79">
        <v>38654649.82</v>
      </c>
      <c r="C17" s="80" t="s">
        <v>135</v>
      </c>
      <c r="D17" s="79">
        <v>38654649.82</v>
      </c>
    </row>
  </sheetData>
  <mergeCells count="8">
    <mergeCell ref="A3:D3"/>
    <mergeCell ref="A4:B4"/>
    <mergeCell ref="A5:B5"/>
    <mergeCell ref="C5:D5"/>
    <mergeCell ref="A6:A7"/>
    <mergeCell ref="B6:B7"/>
    <mergeCell ref="C6:C7"/>
    <mergeCell ref="D6:D7"/>
  </mergeCells>
  <pageMargins left="0.357638888888889" right="0.161111111111111" top="0.409027777777778" bottom="0.2125" header="0.5" footer="0.5"/>
  <pageSetup paperSize="1" scale="95"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workbookViewId="0">
      <pane ySplit="1" topLeftCell="A7" activePane="bottomLeft" state="frozen"/>
      <selection/>
      <selection pane="bottomLeft" activeCell="D5" sqref="D5:F33"/>
    </sheetView>
  </sheetViews>
  <sheetFormatPr defaultColWidth="8.85" defaultRowHeight="15" customHeight="1" outlineLevelCol="6"/>
  <cols>
    <col min="1" max="1" width="17.125" customWidth="1"/>
    <col min="2" max="2" width="34.875" customWidth="1"/>
    <col min="3" max="3" width="15.5" customWidth="1"/>
    <col min="4" max="4" width="13.625" customWidth="1"/>
    <col min="5" max="5" width="15.875" customWidth="1"/>
    <col min="6" max="6" width="15" customWidth="1"/>
    <col min="7" max="7" width="16.25" customWidth="1"/>
  </cols>
  <sheetData>
    <row r="1" customHeight="1" spans="1:7">
      <c r="A1" s="1"/>
      <c r="B1" s="1"/>
      <c r="C1" s="1"/>
      <c r="D1" s="1"/>
      <c r="E1" s="1"/>
      <c r="F1" s="1"/>
      <c r="G1" s="1"/>
    </row>
    <row r="2" ht="18.75" customHeight="1" spans="1:7">
      <c r="A2" s="2"/>
      <c r="B2" s="2"/>
      <c r="C2" s="2"/>
      <c r="D2" s="2"/>
      <c r="E2" s="2"/>
      <c r="F2" s="2"/>
      <c r="G2" s="47" t="s">
        <v>136</v>
      </c>
    </row>
    <row r="3" ht="33" customHeight="1" spans="1:7">
      <c r="A3" s="4" t="s">
        <v>137</v>
      </c>
      <c r="B3" s="4"/>
      <c r="C3" s="4"/>
      <c r="D3" s="4"/>
      <c r="E3" s="4"/>
      <c r="F3" s="4"/>
      <c r="G3" s="4"/>
    </row>
    <row r="4" ht="18.75" customHeight="1" spans="1:7">
      <c r="A4" s="48" t="str">
        <f>"单位名称："&amp;"元江哈尼族彝族傣族自治县水利局"</f>
        <v>单位名称：元江哈尼族彝族傣族自治县水利局</v>
      </c>
      <c r="B4" s="48"/>
      <c r="C4" s="48"/>
      <c r="D4" s="49"/>
      <c r="E4" s="49"/>
      <c r="F4" s="49"/>
      <c r="G4" s="50" t="s">
        <v>28</v>
      </c>
    </row>
    <row r="5" ht="16" customHeight="1" spans="1:7">
      <c r="A5" s="13" t="s">
        <v>138</v>
      </c>
      <c r="B5" s="13" t="s">
        <v>62</v>
      </c>
      <c r="C5" s="31" t="s">
        <v>31</v>
      </c>
      <c r="D5" s="31" t="s">
        <v>65</v>
      </c>
      <c r="E5" s="31"/>
      <c r="F5" s="31"/>
      <c r="G5" s="13" t="s">
        <v>66</v>
      </c>
    </row>
    <row r="6" ht="16" customHeight="1" spans="1:7">
      <c r="A6" s="13" t="s">
        <v>61</v>
      </c>
      <c r="B6" s="13" t="s">
        <v>62</v>
      </c>
      <c r="C6" s="31"/>
      <c r="D6" s="31" t="s">
        <v>33</v>
      </c>
      <c r="E6" s="31" t="s">
        <v>139</v>
      </c>
      <c r="F6" s="31" t="s">
        <v>140</v>
      </c>
      <c r="G6" s="13"/>
    </row>
    <row r="7" ht="16" customHeight="1" spans="1:7">
      <c r="A7" s="14" t="s">
        <v>45</v>
      </c>
      <c r="B7" s="14" t="s">
        <v>46</v>
      </c>
      <c r="C7" s="14" t="s">
        <v>47</v>
      </c>
      <c r="D7" s="14" t="s">
        <v>48</v>
      </c>
      <c r="E7" s="14" t="s">
        <v>49</v>
      </c>
      <c r="F7" s="14" t="s">
        <v>50</v>
      </c>
      <c r="G7" s="14" t="s">
        <v>51</v>
      </c>
    </row>
    <row r="8" ht="16" customHeight="1" spans="1:7">
      <c r="A8" s="16" t="s">
        <v>73</v>
      </c>
      <c r="B8" s="16" t="s">
        <v>74</v>
      </c>
      <c r="C8" s="17">
        <v>5035204.01</v>
      </c>
      <c r="D8" s="17">
        <v>4445687.01</v>
      </c>
      <c r="E8" s="17">
        <v>4369487.01</v>
      </c>
      <c r="F8" s="17">
        <v>76200</v>
      </c>
      <c r="G8" s="17">
        <v>589517</v>
      </c>
    </row>
    <row r="9" ht="16" customHeight="1" spans="1:7">
      <c r="A9" s="74" t="s">
        <v>75</v>
      </c>
      <c r="B9" s="74" t="s">
        <v>76</v>
      </c>
      <c r="C9" s="17">
        <v>4445687.01</v>
      </c>
      <c r="D9" s="17">
        <v>4445687.01</v>
      </c>
      <c r="E9" s="17">
        <v>4369487.01</v>
      </c>
      <c r="F9" s="17">
        <v>76200</v>
      </c>
      <c r="G9" s="17"/>
    </row>
    <row r="10" ht="16" customHeight="1" spans="1:7">
      <c r="A10" s="75" t="s">
        <v>77</v>
      </c>
      <c r="B10" s="75" t="s">
        <v>78</v>
      </c>
      <c r="C10" s="17">
        <v>112200</v>
      </c>
      <c r="D10" s="17">
        <v>112200</v>
      </c>
      <c r="E10" s="17">
        <v>102000</v>
      </c>
      <c r="F10" s="17">
        <v>10200</v>
      </c>
      <c r="G10" s="17"/>
    </row>
    <row r="11" ht="16" customHeight="1" spans="1:7">
      <c r="A11" s="75" t="s">
        <v>79</v>
      </c>
      <c r="B11" s="75" t="s">
        <v>80</v>
      </c>
      <c r="C11" s="17">
        <v>726000</v>
      </c>
      <c r="D11" s="17">
        <v>726000</v>
      </c>
      <c r="E11" s="17">
        <v>660000</v>
      </c>
      <c r="F11" s="17">
        <v>66000</v>
      </c>
      <c r="G11" s="17"/>
    </row>
    <row r="12" ht="16" customHeight="1" spans="1:7">
      <c r="A12" s="75" t="s">
        <v>81</v>
      </c>
      <c r="B12" s="75" t="s">
        <v>82</v>
      </c>
      <c r="C12" s="17">
        <v>2779762.85</v>
      </c>
      <c r="D12" s="17">
        <v>2779762.85</v>
      </c>
      <c r="E12" s="17">
        <v>2779762.85</v>
      </c>
      <c r="F12" s="17"/>
      <c r="G12" s="17"/>
    </row>
    <row r="13" ht="16" customHeight="1" spans="1:7">
      <c r="A13" s="75" t="s">
        <v>83</v>
      </c>
      <c r="B13" s="75" t="s">
        <v>84</v>
      </c>
      <c r="C13" s="17">
        <v>827724.16</v>
      </c>
      <c r="D13" s="17">
        <v>827724.16</v>
      </c>
      <c r="E13" s="17">
        <v>827724.16</v>
      </c>
      <c r="F13" s="17"/>
      <c r="G13" s="17"/>
    </row>
    <row r="14" ht="16" customHeight="1" spans="1:7">
      <c r="A14" s="74" t="s">
        <v>85</v>
      </c>
      <c r="B14" s="74" t="s">
        <v>86</v>
      </c>
      <c r="C14" s="17">
        <v>589517</v>
      </c>
      <c r="D14" s="17"/>
      <c r="E14" s="17"/>
      <c r="F14" s="17"/>
      <c r="G14" s="17">
        <v>589517</v>
      </c>
    </row>
    <row r="15" ht="16" customHeight="1" spans="1:7">
      <c r="A15" s="75" t="s">
        <v>87</v>
      </c>
      <c r="B15" s="75" t="s">
        <v>88</v>
      </c>
      <c r="C15" s="17">
        <v>589517</v>
      </c>
      <c r="D15" s="17"/>
      <c r="E15" s="17"/>
      <c r="F15" s="17"/>
      <c r="G15" s="17">
        <v>589517</v>
      </c>
    </row>
    <row r="16" ht="16" customHeight="1" spans="1:7">
      <c r="A16" s="16" t="s">
        <v>89</v>
      </c>
      <c r="B16" s="16" t="s">
        <v>90</v>
      </c>
      <c r="C16" s="17">
        <v>1653646.98</v>
      </c>
      <c r="D16" s="17">
        <v>1653646.98</v>
      </c>
      <c r="E16" s="17">
        <v>1653646.98</v>
      </c>
      <c r="F16" s="17"/>
      <c r="G16" s="17"/>
    </row>
    <row r="17" ht="16" customHeight="1" spans="1:7">
      <c r="A17" s="74" t="s">
        <v>91</v>
      </c>
      <c r="B17" s="74" t="s">
        <v>92</v>
      </c>
      <c r="C17" s="17">
        <v>1653646.98</v>
      </c>
      <c r="D17" s="17">
        <v>1653646.98</v>
      </c>
      <c r="E17" s="17">
        <v>1653646.98</v>
      </c>
      <c r="F17" s="17"/>
      <c r="G17" s="17"/>
    </row>
    <row r="18" ht="16" customHeight="1" spans="1:7">
      <c r="A18" s="75" t="s">
        <v>93</v>
      </c>
      <c r="B18" s="75" t="s">
        <v>94</v>
      </c>
      <c r="C18" s="17">
        <v>88739.04</v>
      </c>
      <c r="D18" s="17">
        <v>88739.04</v>
      </c>
      <c r="E18" s="17">
        <v>88739.04</v>
      </c>
      <c r="F18" s="17"/>
      <c r="G18" s="17"/>
    </row>
    <row r="19" ht="16" customHeight="1" spans="1:7">
      <c r="A19" s="75" t="s">
        <v>95</v>
      </c>
      <c r="B19" s="75" t="s">
        <v>96</v>
      </c>
      <c r="C19" s="17">
        <v>1408988.29</v>
      </c>
      <c r="D19" s="17">
        <v>1408988.29</v>
      </c>
      <c r="E19" s="17">
        <v>1408988.29</v>
      </c>
      <c r="F19" s="17"/>
      <c r="G19" s="17"/>
    </row>
    <row r="20" ht="16" customHeight="1" spans="1:7">
      <c r="A20" s="75" t="s">
        <v>97</v>
      </c>
      <c r="B20" s="75" t="s">
        <v>98</v>
      </c>
      <c r="C20" s="17">
        <v>155919.65</v>
      </c>
      <c r="D20" s="17">
        <v>155919.65</v>
      </c>
      <c r="E20" s="17">
        <v>155919.65</v>
      </c>
      <c r="F20" s="17"/>
      <c r="G20" s="17"/>
    </row>
    <row r="21" ht="16" customHeight="1" spans="1:7">
      <c r="A21" s="16" t="s">
        <v>99</v>
      </c>
      <c r="B21" s="16" t="s">
        <v>100</v>
      </c>
      <c r="C21" s="17">
        <v>29833030.83</v>
      </c>
      <c r="D21" s="17">
        <v>23833030.83</v>
      </c>
      <c r="E21" s="17">
        <v>18683135.31</v>
      </c>
      <c r="F21" s="17">
        <v>5149895.52</v>
      </c>
      <c r="G21" s="17">
        <v>6000000</v>
      </c>
    </row>
    <row r="22" ht="16" customHeight="1" spans="1:7">
      <c r="A22" s="74" t="s">
        <v>101</v>
      </c>
      <c r="B22" s="74" t="s">
        <v>102</v>
      </c>
      <c r="C22" s="17">
        <v>29833030.83</v>
      </c>
      <c r="D22" s="17">
        <v>23833030.83</v>
      </c>
      <c r="E22" s="17">
        <v>18683135.31</v>
      </c>
      <c r="F22" s="17">
        <v>5149895.52</v>
      </c>
      <c r="G22" s="17">
        <v>6000000</v>
      </c>
    </row>
    <row r="23" ht="16" customHeight="1" spans="1:7">
      <c r="A23" s="75" t="s">
        <v>103</v>
      </c>
      <c r="B23" s="75" t="s">
        <v>104</v>
      </c>
      <c r="C23" s="17">
        <v>1583454.8</v>
      </c>
      <c r="D23" s="17">
        <v>1583454.8</v>
      </c>
      <c r="E23" s="17">
        <v>1277346.4</v>
      </c>
      <c r="F23" s="17">
        <v>306108.4</v>
      </c>
      <c r="G23" s="17"/>
    </row>
    <row r="24" ht="16" customHeight="1" spans="1:7">
      <c r="A24" s="75">
        <v>2130305</v>
      </c>
      <c r="B24" s="75" t="s">
        <v>106</v>
      </c>
      <c r="C24" s="17">
        <v>3240000</v>
      </c>
      <c r="D24" s="17"/>
      <c r="E24" s="17"/>
      <c r="F24" s="17"/>
      <c r="G24" s="17">
        <v>3240000</v>
      </c>
    </row>
    <row r="25" ht="16" customHeight="1" spans="1:7">
      <c r="A25" s="75" t="s">
        <v>107</v>
      </c>
      <c r="B25" s="75" t="s">
        <v>108</v>
      </c>
      <c r="C25" s="17">
        <v>15507879.68</v>
      </c>
      <c r="D25" s="17">
        <v>15507879.68</v>
      </c>
      <c r="E25" s="17">
        <v>11263837.68</v>
      </c>
      <c r="F25" s="17">
        <v>4244042</v>
      </c>
      <c r="G25" s="17"/>
    </row>
    <row r="26" ht="16" customHeight="1" spans="1:7">
      <c r="A26" s="75">
        <v>2130310</v>
      </c>
      <c r="B26" s="75" t="s">
        <v>110</v>
      </c>
      <c r="C26" s="17">
        <v>1500000</v>
      </c>
      <c r="D26" s="17"/>
      <c r="E26" s="17"/>
      <c r="F26" s="17"/>
      <c r="G26" s="17">
        <v>1500000</v>
      </c>
    </row>
    <row r="27" ht="16" customHeight="1" spans="1:7">
      <c r="A27" s="75" t="s">
        <v>111</v>
      </c>
      <c r="B27" s="75" t="s">
        <v>112</v>
      </c>
      <c r="C27" s="17">
        <v>7241696.35</v>
      </c>
      <c r="D27" s="17">
        <v>6741696.35</v>
      </c>
      <c r="E27" s="17">
        <v>6141951.23</v>
      </c>
      <c r="F27" s="17">
        <v>599745.12</v>
      </c>
      <c r="G27" s="17">
        <v>500000</v>
      </c>
    </row>
    <row r="28" ht="16" customHeight="1" spans="1:7">
      <c r="A28" s="75">
        <v>2130314</v>
      </c>
      <c r="B28" s="75" t="s">
        <v>114</v>
      </c>
      <c r="C28" s="17">
        <v>260000</v>
      </c>
      <c r="D28" s="17"/>
      <c r="E28" s="17"/>
      <c r="F28" s="17"/>
      <c r="G28" s="17">
        <v>260000</v>
      </c>
    </row>
    <row r="29" ht="16" customHeight="1" spans="1:7">
      <c r="A29" s="75" t="s">
        <v>115</v>
      </c>
      <c r="B29" s="75" t="s">
        <v>116</v>
      </c>
      <c r="C29" s="17">
        <v>500000</v>
      </c>
      <c r="D29" s="17"/>
      <c r="E29" s="17"/>
      <c r="F29" s="17"/>
      <c r="G29" s="17">
        <v>500000</v>
      </c>
    </row>
    <row r="30" ht="16" customHeight="1" spans="1:7">
      <c r="A30" s="16" t="s">
        <v>117</v>
      </c>
      <c r="B30" s="16" t="s">
        <v>118</v>
      </c>
      <c r="C30" s="17">
        <v>2132768</v>
      </c>
      <c r="D30" s="17">
        <v>2132768</v>
      </c>
      <c r="E30" s="17">
        <v>2132768</v>
      </c>
      <c r="F30" s="17"/>
      <c r="G30" s="17"/>
    </row>
    <row r="31" ht="16" customHeight="1" spans="1:7">
      <c r="A31" s="74" t="s">
        <v>119</v>
      </c>
      <c r="B31" s="74" t="s">
        <v>120</v>
      </c>
      <c r="C31" s="17">
        <v>2132768</v>
      </c>
      <c r="D31" s="17">
        <v>2132768</v>
      </c>
      <c r="E31" s="17">
        <v>2132768</v>
      </c>
      <c r="F31" s="17"/>
      <c r="G31" s="17"/>
    </row>
    <row r="32" ht="16" customHeight="1" spans="1:7">
      <c r="A32" s="75" t="s">
        <v>121</v>
      </c>
      <c r="B32" s="75" t="s">
        <v>122</v>
      </c>
      <c r="C32" s="17">
        <v>2132768</v>
      </c>
      <c r="D32" s="17">
        <v>2132768</v>
      </c>
      <c r="E32" s="17">
        <v>2132768</v>
      </c>
      <c r="F32" s="17"/>
      <c r="G32" s="17"/>
    </row>
    <row r="33" ht="16" customHeight="1" spans="1:7">
      <c r="A33" s="51" t="s">
        <v>123</v>
      </c>
      <c r="B33" s="51"/>
      <c r="C33" s="52">
        <v>38654649.82</v>
      </c>
      <c r="D33" s="52">
        <v>32065132.82</v>
      </c>
      <c r="E33" s="52">
        <v>26839037.3</v>
      </c>
      <c r="F33" s="52">
        <v>5226095.52</v>
      </c>
      <c r="G33" s="52">
        <v>6589517</v>
      </c>
    </row>
  </sheetData>
  <mergeCells count="7">
    <mergeCell ref="A3:G3"/>
    <mergeCell ref="A4:C4"/>
    <mergeCell ref="A5:B5"/>
    <mergeCell ref="D5:F5"/>
    <mergeCell ref="A33:B33"/>
    <mergeCell ref="C5:C6"/>
    <mergeCell ref="G5:G6"/>
  </mergeCells>
  <pageMargins left="0.357638888888889" right="0.161111111111111" top="0.409027777777778" bottom="0.2125" header="0.5" footer="0.5"/>
  <pageSetup paperSize="1"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D14" sqref="D14"/>
    </sheetView>
  </sheetViews>
  <sheetFormatPr defaultColWidth="8.85" defaultRowHeight="15" customHeight="1" outlineLevelRow="7" outlineLevelCol="5"/>
  <cols>
    <col min="1" max="1" width="19.5" customWidth="1"/>
    <col min="2" max="2" width="22.25" customWidth="1"/>
    <col min="3" max="3" width="15.25" customWidth="1"/>
    <col min="4" max="4" width="24.25" customWidth="1"/>
    <col min="5" max="5" width="24.375" customWidth="1"/>
    <col min="6" max="6" width="22.125" customWidth="1"/>
  </cols>
  <sheetData>
    <row r="1" customHeight="1" spans="1:6">
      <c r="A1" s="1"/>
      <c r="B1" s="1"/>
      <c r="C1" s="1"/>
      <c r="D1" s="1"/>
      <c r="E1" s="1"/>
      <c r="F1" s="1"/>
    </row>
    <row r="2" ht="18.75" customHeight="1" spans="1:6">
      <c r="A2" s="67"/>
      <c r="B2" s="67"/>
      <c r="C2" s="68"/>
      <c r="D2" s="2"/>
      <c r="E2" s="2"/>
      <c r="F2" s="69" t="s">
        <v>141</v>
      </c>
    </row>
    <row r="3" ht="41.25" customHeight="1" spans="1:6">
      <c r="A3" s="70" t="s">
        <v>142</v>
      </c>
      <c r="B3" s="70"/>
      <c r="C3" s="70"/>
      <c r="D3" s="70"/>
      <c r="E3" s="70"/>
      <c r="F3" s="70"/>
    </row>
    <row r="4" ht="27" customHeight="1" spans="1:6">
      <c r="A4" s="5" t="str">
        <f>"单位名称："&amp;"元江哈尼族彝族傣族自治县水利局"</f>
        <v>单位名称：元江哈尼族彝族傣族自治县水利局</v>
      </c>
      <c r="B4" s="5"/>
      <c r="C4" s="5"/>
      <c r="D4" s="71"/>
      <c r="E4" s="2"/>
      <c r="F4" s="69" t="s">
        <v>28</v>
      </c>
    </row>
    <row r="5" ht="30" customHeight="1" spans="1:6">
      <c r="A5" s="13" t="s">
        <v>143</v>
      </c>
      <c r="B5" s="31" t="s">
        <v>144</v>
      </c>
      <c r="C5" s="31" t="s">
        <v>145</v>
      </c>
      <c r="D5" s="31"/>
      <c r="E5" s="31"/>
      <c r="F5" s="31" t="s">
        <v>146</v>
      </c>
    </row>
    <row r="6" ht="30" customHeight="1" spans="1:6">
      <c r="A6" s="13"/>
      <c r="B6" s="31"/>
      <c r="C6" s="31" t="s">
        <v>33</v>
      </c>
      <c r="D6" s="31" t="s">
        <v>147</v>
      </c>
      <c r="E6" s="31" t="s">
        <v>148</v>
      </c>
      <c r="F6" s="31"/>
    </row>
    <row r="7" ht="30" customHeight="1" spans="1:6">
      <c r="A7" s="72">
        <v>1</v>
      </c>
      <c r="B7" s="73">
        <v>2</v>
      </c>
      <c r="C7" s="72">
        <v>3</v>
      </c>
      <c r="D7" s="72">
        <v>4</v>
      </c>
      <c r="E7" s="72">
        <v>5</v>
      </c>
      <c r="F7" s="72">
        <v>6</v>
      </c>
    </row>
    <row r="8" ht="30" customHeight="1" spans="1:6">
      <c r="A8" s="17">
        <v>272800</v>
      </c>
      <c r="B8" s="17"/>
      <c r="C8" s="17">
        <v>203000</v>
      </c>
      <c r="D8" s="17"/>
      <c r="E8" s="17">
        <v>203000</v>
      </c>
      <c r="F8" s="17">
        <v>69800</v>
      </c>
    </row>
  </sheetData>
  <mergeCells count="6">
    <mergeCell ref="A3:F3"/>
    <mergeCell ref="A4:C4"/>
    <mergeCell ref="C5:E5"/>
    <mergeCell ref="A5:A6"/>
    <mergeCell ref="B5:B6"/>
    <mergeCell ref="F5:F6"/>
  </mergeCells>
  <pageMargins left="0.357638888888889" right="0.161111111111111" top="0.409027777777778" bottom="0.2125" header="0.5" footer="0.5"/>
  <pageSetup paperSize="1"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1"/>
  <sheetViews>
    <sheetView showZeros="0" workbookViewId="0">
      <pane ySplit="8" topLeftCell="A86" activePane="bottomLeft" state="frozen"/>
      <selection/>
      <selection pane="bottomLeft" activeCell="B64" sqref="$A64:$XFD64"/>
    </sheetView>
  </sheetViews>
  <sheetFormatPr defaultColWidth="8.85" defaultRowHeight="15" customHeight="1"/>
  <cols>
    <col min="1" max="1" width="35.5" customWidth="1"/>
    <col min="2" max="2" width="18.375" customWidth="1"/>
    <col min="3" max="3" width="34.25" customWidth="1"/>
    <col min="4" max="4" width="6.875" customWidth="1"/>
    <col min="5" max="5" width="20.875" customWidth="1"/>
    <col min="6" max="6" width="5" customWidth="1"/>
    <col min="7" max="7" width="17.875" customWidth="1"/>
    <col min="8" max="8" width="12.25" customWidth="1"/>
    <col min="9" max="9" width="11.375" customWidth="1"/>
    <col min="10" max="10" width="5.375" customWidth="1"/>
    <col min="11" max="11" width="5.25" customWidth="1"/>
    <col min="12" max="12" width="11.5" customWidth="1"/>
    <col min="13" max="13" width="5.125" customWidth="1"/>
    <col min="14" max="14" width="5.375" customWidth="1"/>
    <col min="15" max="16" width="4.5" customWidth="1"/>
    <col min="17" max="17" width="4.625" customWidth="1"/>
    <col min="18" max="18" width="11.25" customWidth="1"/>
    <col min="19" max="19" width="4.625" customWidth="1"/>
    <col min="20" max="20" width="5.125" customWidth="1"/>
    <col min="21" max="21" width="4.375" customWidth="1"/>
    <col min="22" max="22" width="5" customWidth="1"/>
    <col min="23" max="23" width="11.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149</v>
      </c>
    </row>
    <row r="3" ht="45" customHeight="1" spans="1:23">
      <c r="A3" s="4" t="s">
        <v>150</v>
      </c>
      <c r="B3" s="4"/>
      <c r="C3" s="4"/>
      <c r="D3" s="4"/>
      <c r="E3" s="4"/>
      <c r="F3" s="4"/>
      <c r="G3" s="4"/>
      <c r="H3" s="4"/>
      <c r="I3" s="4"/>
      <c r="J3" s="4"/>
      <c r="K3" s="4"/>
      <c r="L3" s="58"/>
      <c r="M3" s="58"/>
      <c r="N3" s="58"/>
      <c r="O3" s="58"/>
      <c r="P3" s="58"/>
      <c r="Q3" s="58"/>
      <c r="R3" s="58"/>
      <c r="S3" s="58"/>
      <c r="T3" s="58"/>
      <c r="U3" s="58"/>
      <c r="V3" s="58"/>
      <c r="W3" s="58"/>
    </row>
    <row r="4" ht="18.75" customHeight="1" spans="1:23">
      <c r="A4" s="5" t="str">
        <f>"单位名称："&amp;"元江哈尼族彝族傣族自治县水利局"</f>
        <v>单位名称：元江哈尼族彝族傣族自治县水利局</v>
      </c>
      <c r="B4" s="5"/>
      <c r="C4" s="5"/>
      <c r="D4" s="5"/>
      <c r="E4" s="5"/>
      <c r="F4" s="5"/>
      <c r="G4" s="5"/>
      <c r="H4" s="59"/>
      <c r="I4" s="59"/>
      <c r="J4" s="59"/>
      <c r="K4" s="59"/>
      <c r="L4" s="6"/>
      <c r="M4" s="6"/>
      <c r="N4" s="6"/>
      <c r="O4" s="6"/>
      <c r="P4" s="6"/>
      <c r="Q4" s="6"/>
      <c r="R4" s="6"/>
      <c r="S4" s="6"/>
      <c r="T4" s="6"/>
      <c r="U4" s="6"/>
      <c r="V4" s="6"/>
      <c r="W4" s="6" t="s">
        <v>28</v>
      </c>
    </row>
    <row r="5" ht="18.75" customHeight="1" spans="1:23">
      <c r="A5" s="61" t="s">
        <v>151</v>
      </c>
      <c r="B5" s="61" t="s">
        <v>152</v>
      </c>
      <c r="C5" s="61" t="s">
        <v>153</v>
      </c>
      <c r="D5" s="61" t="s">
        <v>154</v>
      </c>
      <c r="E5" s="61" t="s">
        <v>155</v>
      </c>
      <c r="F5" s="61" t="s">
        <v>156</v>
      </c>
      <c r="G5" s="61" t="s">
        <v>157</v>
      </c>
      <c r="H5" s="62" t="s">
        <v>31</v>
      </c>
      <c r="I5" s="62" t="s">
        <v>158</v>
      </c>
      <c r="J5" s="61"/>
      <c r="K5" s="61"/>
      <c r="L5" s="61"/>
      <c r="M5" s="61"/>
      <c r="N5" s="61" t="s">
        <v>159</v>
      </c>
      <c r="O5" s="61"/>
      <c r="P5" s="61"/>
      <c r="Q5" s="61" t="s">
        <v>37</v>
      </c>
      <c r="R5" s="61" t="s">
        <v>64</v>
      </c>
      <c r="S5" s="61"/>
      <c r="T5" s="61"/>
      <c r="U5" s="61"/>
      <c r="V5" s="61"/>
      <c r="W5" s="61"/>
    </row>
    <row r="6" ht="18.75" customHeight="1" spans="1:23">
      <c r="A6" s="61"/>
      <c r="B6" s="61"/>
      <c r="C6" s="61"/>
      <c r="D6" s="61"/>
      <c r="E6" s="61"/>
      <c r="F6" s="61"/>
      <c r="G6" s="61"/>
      <c r="H6" s="62" t="s">
        <v>160</v>
      </c>
      <c r="I6" s="62" t="s">
        <v>161</v>
      </c>
      <c r="J6" s="61" t="s">
        <v>35</v>
      </c>
      <c r="K6" s="61" t="s">
        <v>36</v>
      </c>
      <c r="L6" s="61"/>
      <c r="M6" s="61"/>
      <c r="N6" s="61" t="s">
        <v>159</v>
      </c>
      <c r="O6" s="61" t="s">
        <v>35</v>
      </c>
      <c r="P6" s="61" t="s">
        <v>36</v>
      </c>
      <c r="Q6" s="61" t="s">
        <v>37</v>
      </c>
      <c r="R6" s="61" t="s">
        <v>64</v>
      </c>
      <c r="S6" s="61" t="s">
        <v>40</v>
      </c>
      <c r="T6" s="61" t="s">
        <v>41</v>
      </c>
      <c r="U6" s="61" t="s">
        <v>42</v>
      </c>
      <c r="V6" s="61" t="s">
        <v>43</v>
      </c>
      <c r="W6" s="61" t="s">
        <v>44</v>
      </c>
    </row>
    <row r="7" ht="18.75" customHeight="1" spans="1:23">
      <c r="A7" s="61"/>
      <c r="B7" s="61"/>
      <c r="C7" s="61"/>
      <c r="D7" s="61"/>
      <c r="E7" s="61"/>
      <c r="F7" s="61"/>
      <c r="G7" s="61"/>
      <c r="H7" s="62"/>
      <c r="I7" s="62" t="s">
        <v>162</v>
      </c>
      <c r="J7" s="61" t="s">
        <v>163</v>
      </c>
      <c r="K7" s="61" t="s">
        <v>164</v>
      </c>
      <c r="L7" s="61" t="s">
        <v>165</v>
      </c>
      <c r="M7" s="61" t="s">
        <v>166</v>
      </c>
      <c r="N7" s="61" t="s">
        <v>34</v>
      </c>
      <c r="O7" s="61" t="s">
        <v>35</v>
      </c>
      <c r="P7" s="61" t="s">
        <v>36</v>
      </c>
      <c r="Q7" s="61"/>
      <c r="R7" s="61" t="s">
        <v>33</v>
      </c>
      <c r="S7" s="61" t="s">
        <v>40</v>
      </c>
      <c r="T7" s="61" t="s">
        <v>41</v>
      </c>
      <c r="U7" s="61" t="s">
        <v>42</v>
      </c>
      <c r="V7" s="61" t="s">
        <v>43</v>
      </c>
      <c r="W7" s="61" t="s">
        <v>44</v>
      </c>
    </row>
    <row r="8" ht="38" customHeight="1" spans="1:23">
      <c r="A8" s="61"/>
      <c r="B8" s="61"/>
      <c r="C8" s="61"/>
      <c r="D8" s="61"/>
      <c r="E8" s="61"/>
      <c r="F8" s="61"/>
      <c r="G8" s="61"/>
      <c r="H8" s="62"/>
      <c r="I8" s="62" t="s">
        <v>33</v>
      </c>
      <c r="J8" s="61"/>
      <c r="K8" s="61"/>
      <c r="L8" s="61"/>
      <c r="M8" s="61"/>
      <c r="N8" s="61"/>
      <c r="O8" s="61"/>
      <c r="P8" s="61"/>
      <c r="Q8" s="61"/>
      <c r="R8" s="61"/>
      <c r="S8" s="61"/>
      <c r="T8" s="61"/>
      <c r="U8" s="61"/>
      <c r="V8" s="61"/>
      <c r="W8" s="61"/>
    </row>
    <row r="9" ht="18.75" customHeight="1" spans="1:23">
      <c r="A9" s="62" t="s">
        <v>45</v>
      </c>
      <c r="B9" s="62">
        <v>2</v>
      </c>
      <c r="C9" s="62">
        <v>3</v>
      </c>
      <c r="D9" s="62">
        <v>4</v>
      </c>
      <c r="E9" s="62">
        <v>5</v>
      </c>
      <c r="F9" s="62">
        <v>6</v>
      </c>
      <c r="G9" s="62">
        <v>7</v>
      </c>
      <c r="H9" s="62">
        <v>8</v>
      </c>
      <c r="I9" s="62">
        <v>9</v>
      </c>
      <c r="J9" s="62">
        <v>10</v>
      </c>
      <c r="K9" s="62">
        <v>11</v>
      </c>
      <c r="L9" s="62">
        <v>12</v>
      </c>
      <c r="M9" s="62">
        <v>13</v>
      </c>
      <c r="N9" s="62">
        <v>14</v>
      </c>
      <c r="O9" s="62">
        <v>15</v>
      </c>
      <c r="P9" s="62">
        <v>16</v>
      </c>
      <c r="Q9" s="62">
        <v>17</v>
      </c>
      <c r="R9" s="62">
        <v>18</v>
      </c>
      <c r="S9" s="62">
        <v>19</v>
      </c>
      <c r="T9" s="62">
        <v>20</v>
      </c>
      <c r="U9" s="62">
        <v>21</v>
      </c>
      <c r="V9" s="62">
        <v>22</v>
      </c>
      <c r="W9" s="62">
        <v>23</v>
      </c>
    </row>
    <row r="10" ht="18.75" customHeight="1" spans="1:23">
      <c r="A10" s="9" t="s">
        <v>55</v>
      </c>
      <c r="B10" s="9"/>
      <c r="C10" s="10"/>
      <c r="D10" s="9"/>
      <c r="E10" s="9"/>
      <c r="F10" s="9"/>
      <c r="G10" s="9"/>
      <c r="H10" s="17">
        <v>33645132.82</v>
      </c>
      <c r="I10" s="17">
        <v>32065132.82</v>
      </c>
      <c r="J10" s="17"/>
      <c r="K10" s="17"/>
      <c r="L10" s="17">
        <v>32065132.82</v>
      </c>
      <c r="M10" s="17"/>
      <c r="N10" s="17"/>
      <c r="O10" s="17"/>
      <c r="P10" s="17"/>
      <c r="Q10" s="17"/>
      <c r="R10" s="17">
        <v>1580000</v>
      </c>
      <c r="S10" s="17"/>
      <c r="T10" s="17"/>
      <c r="U10" s="17"/>
      <c r="V10" s="17"/>
      <c r="W10" s="17">
        <v>1580000</v>
      </c>
    </row>
    <row r="11" ht="18.75" customHeight="1" spans="1:23">
      <c r="A11" s="63" t="s">
        <v>55</v>
      </c>
      <c r="B11" s="9" t="s">
        <v>167</v>
      </c>
      <c r="C11" s="10" t="s">
        <v>168</v>
      </c>
      <c r="D11" s="9" t="s">
        <v>103</v>
      </c>
      <c r="E11" s="9" t="s">
        <v>104</v>
      </c>
      <c r="F11" s="9" t="s">
        <v>169</v>
      </c>
      <c r="G11" s="9" t="s">
        <v>170</v>
      </c>
      <c r="H11" s="17">
        <v>409020</v>
      </c>
      <c r="I11" s="17">
        <v>409020</v>
      </c>
      <c r="J11" s="17"/>
      <c r="K11" s="17"/>
      <c r="L11" s="17">
        <v>409020</v>
      </c>
      <c r="M11" s="17"/>
      <c r="N11" s="17"/>
      <c r="O11" s="17"/>
      <c r="P11" s="24"/>
      <c r="Q11" s="17"/>
      <c r="R11" s="17"/>
      <c r="S11" s="17"/>
      <c r="T11" s="17"/>
      <c r="U11" s="17"/>
      <c r="V11" s="17"/>
      <c r="W11" s="17"/>
    </row>
    <row r="12" ht="18.75" customHeight="1" spans="1:23">
      <c r="A12" s="63" t="s">
        <v>55</v>
      </c>
      <c r="B12" s="9" t="s">
        <v>167</v>
      </c>
      <c r="C12" s="10" t="s">
        <v>168</v>
      </c>
      <c r="D12" s="9" t="s">
        <v>103</v>
      </c>
      <c r="E12" s="9" t="s">
        <v>104</v>
      </c>
      <c r="F12" s="9" t="s">
        <v>171</v>
      </c>
      <c r="G12" s="9" t="s">
        <v>172</v>
      </c>
      <c r="H12" s="17">
        <v>631224</v>
      </c>
      <c r="I12" s="17">
        <v>631224</v>
      </c>
      <c r="J12" s="17"/>
      <c r="K12" s="17"/>
      <c r="L12" s="17">
        <v>631224</v>
      </c>
      <c r="M12" s="17"/>
      <c r="N12" s="17"/>
      <c r="O12" s="17"/>
      <c r="P12" s="24"/>
      <c r="Q12" s="17"/>
      <c r="R12" s="17"/>
      <c r="S12" s="17"/>
      <c r="T12" s="17"/>
      <c r="U12" s="17"/>
      <c r="V12" s="17"/>
      <c r="W12" s="17"/>
    </row>
    <row r="13" ht="18.75" customHeight="1" spans="1:23">
      <c r="A13" s="63" t="s">
        <v>55</v>
      </c>
      <c r="B13" s="9" t="s">
        <v>167</v>
      </c>
      <c r="C13" s="10" t="s">
        <v>168</v>
      </c>
      <c r="D13" s="9" t="s">
        <v>103</v>
      </c>
      <c r="E13" s="9" t="s">
        <v>104</v>
      </c>
      <c r="F13" s="9" t="s">
        <v>173</v>
      </c>
      <c r="G13" s="9" t="s">
        <v>174</v>
      </c>
      <c r="H13" s="17">
        <v>3000</v>
      </c>
      <c r="I13" s="17">
        <v>3000</v>
      </c>
      <c r="J13" s="17"/>
      <c r="K13" s="17"/>
      <c r="L13" s="17">
        <v>3000</v>
      </c>
      <c r="M13" s="17"/>
      <c r="N13" s="17"/>
      <c r="O13" s="17"/>
      <c r="P13" s="24"/>
      <c r="Q13" s="17"/>
      <c r="R13" s="17"/>
      <c r="S13" s="17"/>
      <c r="T13" s="17"/>
      <c r="U13" s="17"/>
      <c r="V13" s="17"/>
      <c r="W13" s="17"/>
    </row>
    <row r="14" ht="18.75" customHeight="1" spans="1:23">
      <c r="A14" s="63" t="s">
        <v>55</v>
      </c>
      <c r="B14" s="9" t="s">
        <v>167</v>
      </c>
      <c r="C14" s="10" t="s">
        <v>168</v>
      </c>
      <c r="D14" s="9" t="s">
        <v>103</v>
      </c>
      <c r="E14" s="9" t="s">
        <v>104</v>
      </c>
      <c r="F14" s="9" t="s">
        <v>173</v>
      </c>
      <c r="G14" s="9" t="s">
        <v>174</v>
      </c>
      <c r="H14" s="17">
        <v>34085</v>
      </c>
      <c r="I14" s="17">
        <v>34085</v>
      </c>
      <c r="J14" s="17"/>
      <c r="K14" s="17"/>
      <c r="L14" s="17">
        <v>34085</v>
      </c>
      <c r="M14" s="17"/>
      <c r="N14" s="17"/>
      <c r="O14" s="17"/>
      <c r="P14" s="24"/>
      <c r="Q14" s="17"/>
      <c r="R14" s="17"/>
      <c r="S14" s="17"/>
      <c r="T14" s="17"/>
      <c r="U14" s="17"/>
      <c r="V14" s="17"/>
      <c r="W14" s="17"/>
    </row>
    <row r="15" ht="18.75" customHeight="1" spans="1:23">
      <c r="A15" s="63" t="s">
        <v>55</v>
      </c>
      <c r="B15" s="9" t="s">
        <v>175</v>
      </c>
      <c r="C15" s="10" t="s">
        <v>176</v>
      </c>
      <c r="D15" s="9" t="s">
        <v>111</v>
      </c>
      <c r="E15" s="9" t="s">
        <v>112</v>
      </c>
      <c r="F15" s="9" t="s">
        <v>169</v>
      </c>
      <c r="G15" s="9" t="s">
        <v>170</v>
      </c>
      <c r="H15" s="17">
        <v>2490432</v>
      </c>
      <c r="I15" s="17">
        <v>2490432</v>
      </c>
      <c r="J15" s="17"/>
      <c r="K15" s="17"/>
      <c r="L15" s="17">
        <v>2490432</v>
      </c>
      <c r="M15" s="17"/>
      <c r="N15" s="17"/>
      <c r="O15" s="17"/>
      <c r="P15" s="24"/>
      <c r="Q15" s="17"/>
      <c r="R15" s="17"/>
      <c r="S15" s="17"/>
      <c r="T15" s="17"/>
      <c r="U15" s="17"/>
      <c r="V15" s="17"/>
      <c r="W15" s="17"/>
    </row>
    <row r="16" ht="18.75" customHeight="1" spans="1:23">
      <c r="A16" s="63" t="s">
        <v>55</v>
      </c>
      <c r="B16" s="9" t="s">
        <v>175</v>
      </c>
      <c r="C16" s="10" t="s">
        <v>176</v>
      </c>
      <c r="D16" s="9" t="s">
        <v>111</v>
      </c>
      <c r="E16" s="9" t="s">
        <v>112</v>
      </c>
      <c r="F16" s="9" t="s">
        <v>171</v>
      </c>
      <c r="G16" s="9" t="s">
        <v>172</v>
      </c>
      <c r="H16" s="17">
        <v>265020</v>
      </c>
      <c r="I16" s="17">
        <v>265020</v>
      </c>
      <c r="J16" s="17"/>
      <c r="K16" s="17"/>
      <c r="L16" s="17">
        <v>265020</v>
      </c>
      <c r="M16" s="17"/>
      <c r="N16" s="17"/>
      <c r="O16" s="17"/>
      <c r="P16" s="24"/>
      <c r="Q16" s="17"/>
      <c r="R16" s="17"/>
      <c r="S16" s="17"/>
      <c r="T16" s="17"/>
      <c r="U16" s="17"/>
      <c r="V16" s="17"/>
      <c r="W16" s="17"/>
    </row>
    <row r="17" ht="18.75" customHeight="1" spans="1:23">
      <c r="A17" s="63" t="s">
        <v>55</v>
      </c>
      <c r="B17" s="9" t="s">
        <v>175</v>
      </c>
      <c r="C17" s="10" t="s">
        <v>176</v>
      </c>
      <c r="D17" s="9" t="s">
        <v>111</v>
      </c>
      <c r="E17" s="9" t="s">
        <v>112</v>
      </c>
      <c r="F17" s="9" t="s">
        <v>173</v>
      </c>
      <c r="G17" s="9" t="s">
        <v>174</v>
      </c>
      <c r="H17" s="17">
        <v>207536</v>
      </c>
      <c r="I17" s="17">
        <v>207536</v>
      </c>
      <c r="J17" s="17"/>
      <c r="K17" s="17"/>
      <c r="L17" s="17">
        <v>207536</v>
      </c>
      <c r="M17" s="17"/>
      <c r="N17" s="17"/>
      <c r="O17" s="17"/>
      <c r="P17" s="24"/>
      <c r="Q17" s="17"/>
      <c r="R17" s="17"/>
      <c r="S17" s="17"/>
      <c r="T17" s="17"/>
      <c r="U17" s="17"/>
      <c r="V17" s="17"/>
      <c r="W17" s="17"/>
    </row>
    <row r="18" ht="18.75" customHeight="1" spans="1:23">
      <c r="A18" s="63" t="s">
        <v>55</v>
      </c>
      <c r="B18" s="9" t="s">
        <v>175</v>
      </c>
      <c r="C18" s="10" t="s">
        <v>176</v>
      </c>
      <c r="D18" s="9" t="s">
        <v>111</v>
      </c>
      <c r="E18" s="9" t="s">
        <v>112</v>
      </c>
      <c r="F18" s="9" t="s">
        <v>173</v>
      </c>
      <c r="G18" s="9" t="s">
        <v>174</v>
      </c>
      <c r="H18" s="17">
        <v>14400</v>
      </c>
      <c r="I18" s="17">
        <v>14400</v>
      </c>
      <c r="J18" s="17"/>
      <c r="K18" s="17"/>
      <c r="L18" s="17">
        <v>14400</v>
      </c>
      <c r="M18" s="17"/>
      <c r="N18" s="17"/>
      <c r="O18" s="17"/>
      <c r="P18" s="24"/>
      <c r="Q18" s="17"/>
      <c r="R18" s="17"/>
      <c r="S18" s="17"/>
      <c r="T18" s="17"/>
      <c r="U18" s="17"/>
      <c r="V18" s="17"/>
      <c r="W18" s="17"/>
    </row>
    <row r="19" ht="18.75" customHeight="1" spans="1:23">
      <c r="A19" s="63" t="s">
        <v>55</v>
      </c>
      <c r="B19" s="9" t="s">
        <v>175</v>
      </c>
      <c r="C19" s="10" t="s">
        <v>176</v>
      </c>
      <c r="D19" s="9" t="s">
        <v>111</v>
      </c>
      <c r="E19" s="9" t="s">
        <v>112</v>
      </c>
      <c r="F19" s="9" t="s">
        <v>177</v>
      </c>
      <c r="G19" s="9" t="s">
        <v>178</v>
      </c>
      <c r="H19" s="17">
        <v>1440000</v>
      </c>
      <c r="I19" s="17">
        <v>1440000</v>
      </c>
      <c r="J19" s="17"/>
      <c r="K19" s="17"/>
      <c r="L19" s="17">
        <v>1440000</v>
      </c>
      <c r="M19" s="17"/>
      <c r="N19" s="17"/>
      <c r="O19" s="17"/>
      <c r="P19" s="24"/>
      <c r="Q19" s="17"/>
      <c r="R19" s="17"/>
      <c r="S19" s="17"/>
      <c r="T19" s="17"/>
      <c r="U19" s="17"/>
      <c r="V19" s="17"/>
      <c r="W19" s="17"/>
    </row>
    <row r="20" ht="18.75" customHeight="1" spans="1:23">
      <c r="A20" s="63" t="s">
        <v>55</v>
      </c>
      <c r="B20" s="9" t="s">
        <v>175</v>
      </c>
      <c r="C20" s="10" t="s">
        <v>176</v>
      </c>
      <c r="D20" s="9" t="s">
        <v>111</v>
      </c>
      <c r="E20" s="9" t="s">
        <v>112</v>
      </c>
      <c r="F20" s="9" t="s">
        <v>177</v>
      </c>
      <c r="G20" s="9" t="s">
        <v>178</v>
      </c>
      <c r="H20" s="17">
        <v>820200</v>
      </c>
      <c r="I20" s="17">
        <v>820200</v>
      </c>
      <c r="J20" s="17"/>
      <c r="K20" s="17"/>
      <c r="L20" s="17">
        <v>820200</v>
      </c>
      <c r="M20" s="17"/>
      <c r="N20" s="17"/>
      <c r="O20" s="17"/>
      <c r="P20" s="24"/>
      <c r="Q20" s="17"/>
      <c r="R20" s="17"/>
      <c r="S20" s="17"/>
      <c r="T20" s="17"/>
      <c r="U20" s="17"/>
      <c r="V20" s="17"/>
      <c r="W20" s="17"/>
    </row>
    <row r="21" s="60" customFormat="1" ht="27" customHeight="1" spans="1:23">
      <c r="A21" s="64" t="s">
        <v>55</v>
      </c>
      <c r="B21" s="10" t="s">
        <v>179</v>
      </c>
      <c r="C21" s="10" t="s">
        <v>180</v>
      </c>
      <c r="D21" s="10" t="s">
        <v>81</v>
      </c>
      <c r="E21" s="10" t="s">
        <v>82</v>
      </c>
      <c r="F21" s="10" t="s">
        <v>181</v>
      </c>
      <c r="G21" s="10" t="s">
        <v>182</v>
      </c>
      <c r="H21" s="65">
        <v>1093651.36</v>
      </c>
      <c r="I21" s="65">
        <v>1093651.36</v>
      </c>
      <c r="J21" s="65"/>
      <c r="K21" s="65"/>
      <c r="L21" s="65">
        <v>1093651.36</v>
      </c>
      <c r="M21" s="65"/>
      <c r="N21" s="65"/>
      <c r="O21" s="65"/>
      <c r="P21" s="66"/>
      <c r="Q21" s="65"/>
      <c r="R21" s="65"/>
      <c r="S21" s="65"/>
      <c r="T21" s="65"/>
      <c r="U21" s="65"/>
      <c r="V21" s="65"/>
      <c r="W21" s="65"/>
    </row>
    <row r="22" ht="18.75" customHeight="1" spans="1:23">
      <c r="A22" s="63" t="s">
        <v>55</v>
      </c>
      <c r="B22" s="9" t="s">
        <v>179</v>
      </c>
      <c r="C22" s="10" t="s">
        <v>180</v>
      </c>
      <c r="D22" s="9" t="s">
        <v>93</v>
      </c>
      <c r="E22" s="9" t="s">
        <v>94</v>
      </c>
      <c r="F22" s="9" t="s">
        <v>183</v>
      </c>
      <c r="G22" s="9" t="s">
        <v>184</v>
      </c>
      <c r="H22" s="17">
        <v>88739.04</v>
      </c>
      <c r="I22" s="17">
        <v>88739.04</v>
      </c>
      <c r="J22" s="17"/>
      <c r="K22" s="17"/>
      <c r="L22" s="17">
        <v>88739.04</v>
      </c>
      <c r="M22" s="17"/>
      <c r="N22" s="17"/>
      <c r="O22" s="17"/>
      <c r="P22" s="24"/>
      <c r="Q22" s="17"/>
      <c r="R22" s="17"/>
      <c r="S22" s="17"/>
      <c r="T22" s="17"/>
      <c r="U22" s="17"/>
      <c r="V22" s="17"/>
      <c r="W22" s="17"/>
    </row>
    <row r="23" ht="18.75" customHeight="1" spans="1:23">
      <c r="A23" s="63" t="s">
        <v>55</v>
      </c>
      <c r="B23" s="9" t="s">
        <v>179</v>
      </c>
      <c r="C23" s="10" t="s">
        <v>180</v>
      </c>
      <c r="D23" s="9" t="s">
        <v>95</v>
      </c>
      <c r="E23" s="9" t="s">
        <v>96</v>
      </c>
      <c r="F23" s="9" t="s">
        <v>183</v>
      </c>
      <c r="G23" s="9" t="s">
        <v>184</v>
      </c>
      <c r="H23" s="17">
        <v>478592.61</v>
      </c>
      <c r="I23" s="17">
        <v>478592.61</v>
      </c>
      <c r="J23" s="17"/>
      <c r="K23" s="17"/>
      <c r="L23" s="17">
        <v>478592.61</v>
      </c>
      <c r="M23" s="17"/>
      <c r="N23" s="17"/>
      <c r="O23" s="17"/>
      <c r="P23" s="24"/>
      <c r="Q23" s="17"/>
      <c r="R23" s="17"/>
      <c r="S23" s="17"/>
      <c r="T23" s="17"/>
      <c r="U23" s="17"/>
      <c r="V23" s="17"/>
      <c r="W23" s="17"/>
    </row>
    <row r="24" ht="18.75" customHeight="1" spans="1:23">
      <c r="A24" s="63" t="s">
        <v>55</v>
      </c>
      <c r="B24" s="9" t="s">
        <v>179</v>
      </c>
      <c r="C24" s="10" t="s">
        <v>180</v>
      </c>
      <c r="D24" s="9" t="s">
        <v>97</v>
      </c>
      <c r="E24" s="9" t="s">
        <v>98</v>
      </c>
      <c r="F24" s="9" t="s">
        <v>185</v>
      </c>
      <c r="G24" s="9" t="s">
        <v>186</v>
      </c>
      <c r="H24" s="17">
        <v>24710</v>
      </c>
      <c r="I24" s="17">
        <v>24710</v>
      </c>
      <c r="J24" s="17"/>
      <c r="K24" s="17"/>
      <c r="L24" s="17">
        <v>24710</v>
      </c>
      <c r="M24" s="17"/>
      <c r="N24" s="17"/>
      <c r="O24" s="17"/>
      <c r="P24" s="24"/>
      <c r="Q24" s="17"/>
      <c r="R24" s="17"/>
      <c r="S24" s="17"/>
      <c r="T24" s="17"/>
      <c r="U24" s="17"/>
      <c r="V24" s="17"/>
      <c r="W24" s="17"/>
    </row>
    <row r="25" ht="18.75" customHeight="1" spans="1:23">
      <c r="A25" s="63" t="s">
        <v>55</v>
      </c>
      <c r="B25" s="9" t="s">
        <v>179</v>
      </c>
      <c r="C25" s="10" t="s">
        <v>180</v>
      </c>
      <c r="D25" s="9" t="s">
        <v>97</v>
      </c>
      <c r="E25" s="9" t="s">
        <v>98</v>
      </c>
      <c r="F25" s="9" t="s">
        <v>185</v>
      </c>
      <c r="G25" s="9" t="s">
        <v>186</v>
      </c>
      <c r="H25" s="17">
        <v>34176.61</v>
      </c>
      <c r="I25" s="17">
        <v>34176.61</v>
      </c>
      <c r="J25" s="17"/>
      <c r="K25" s="17"/>
      <c r="L25" s="17">
        <v>34176.61</v>
      </c>
      <c r="M25" s="17"/>
      <c r="N25" s="17"/>
      <c r="O25" s="17"/>
      <c r="P25" s="24"/>
      <c r="Q25" s="17"/>
      <c r="R25" s="17"/>
      <c r="S25" s="17"/>
      <c r="T25" s="17"/>
      <c r="U25" s="17"/>
      <c r="V25" s="17"/>
      <c r="W25" s="17"/>
    </row>
    <row r="26" ht="18.75" customHeight="1" spans="1:23">
      <c r="A26" s="63" t="s">
        <v>55</v>
      </c>
      <c r="B26" s="9" t="s">
        <v>179</v>
      </c>
      <c r="C26" s="10" t="s">
        <v>180</v>
      </c>
      <c r="D26" s="9" t="s">
        <v>97</v>
      </c>
      <c r="E26" s="9" t="s">
        <v>98</v>
      </c>
      <c r="F26" s="9" t="s">
        <v>185</v>
      </c>
      <c r="G26" s="9" t="s">
        <v>186</v>
      </c>
      <c r="H26" s="17">
        <v>9531</v>
      </c>
      <c r="I26" s="17">
        <v>9531</v>
      </c>
      <c r="J26" s="17"/>
      <c r="K26" s="17"/>
      <c r="L26" s="17">
        <v>9531</v>
      </c>
      <c r="M26" s="17"/>
      <c r="N26" s="17"/>
      <c r="O26" s="17"/>
      <c r="P26" s="24"/>
      <c r="Q26" s="17"/>
      <c r="R26" s="17"/>
      <c r="S26" s="17"/>
      <c r="T26" s="17"/>
      <c r="U26" s="17"/>
      <c r="V26" s="17"/>
      <c r="W26" s="17"/>
    </row>
    <row r="27" ht="18.75" customHeight="1" spans="1:23">
      <c r="A27" s="63" t="s">
        <v>55</v>
      </c>
      <c r="B27" s="9" t="s">
        <v>179</v>
      </c>
      <c r="C27" s="10" t="s">
        <v>180</v>
      </c>
      <c r="D27" s="9" t="s">
        <v>103</v>
      </c>
      <c r="E27" s="9" t="s">
        <v>104</v>
      </c>
      <c r="F27" s="9" t="s">
        <v>185</v>
      </c>
      <c r="G27" s="9" t="s">
        <v>186</v>
      </c>
      <c r="H27" s="17">
        <v>709.94</v>
      </c>
      <c r="I27" s="17">
        <v>709.94</v>
      </c>
      <c r="J27" s="17"/>
      <c r="K27" s="17"/>
      <c r="L27" s="17">
        <v>709.94</v>
      </c>
      <c r="M27" s="17"/>
      <c r="N27" s="17"/>
      <c r="O27" s="17"/>
      <c r="P27" s="24"/>
      <c r="Q27" s="17"/>
      <c r="R27" s="17"/>
      <c r="S27" s="17"/>
      <c r="T27" s="17"/>
      <c r="U27" s="17"/>
      <c r="V27" s="17"/>
      <c r="W27" s="17"/>
    </row>
    <row r="28" ht="18.75" customHeight="1" spans="1:23">
      <c r="A28" s="63" t="s">
        <v>55</v>
      </c>
      <c r="B28" s="9" t="s">
        <v>179</v>
      </c>
      <c r="C28" s="10" t="s">
        <v>180</v>
      </c>
      <c r="D28" s="9" t="s">
        <v>111</v>
      </c>
      <c r="E28" s="9" t="s">
        <v>112</v>
      </c>
      <c r="F28" s="9" t="s">
        <v>185</v>
      </c>
      <c r="G28" s="9" t="s">
        <v>186</v>
      </c>
      <c r="H28" s="17">
        <v>40363.23</v>
      </c>
      <c r="I28" s="17">
        <v>40363.23</v>
      </c>
      <c r="J28" s="17"/>
      <c r="K28" s="17"/>
      <c r="L28" s="17">
        <v>40363.23</v>
      </c>
      <c r="M28" s="17"/>
      <c r="N28" s="17"/>
      <c r="O28" s="17"/>
      <c r="P28" s="24"/>
      <c r="Q28" s="17"/>
      <c r="R28" s="17"/>
      <c r="S28" s="17"/>
      <c r="T28" s="17"/>
      <c r="U28" s="17"/>
      <c r="V28" s="17"/>
      <c r="W28" s="17"/>
    </row>
    <row r="29" ht="18.75" customHeight="1" spans="1:23">
      <c r="A29" s="63" t="s">
        <v>55</v>
      </c>
      <c r="B29" s="9" t="s">
        <v>187</v>
      </c>
      <c r="C29" s="10" t="s">
        <v>122</v>
      </c>
      <c r="D29" s="9" t="s">
        <v>121</v>
      </c>
      <c r="E29" s="9" t="s">
        <v>122</v>
      </c>
      <c r="F29" s="9" t="s">
        <v>188</v>
      </c>
      <c r="G29" s="9" t="s">
        <v>122</v>
      </c>
      <c r="H29" s="17">
        <v>840588</v>
      </c>
      <c r="I29" s="17">
        <v>840588</v>
      </c>
      <c r="J29" s="17"/>
      <c r="K29" s="17"/>
      <c r="L29" s="17">
        <v>840588</v>
      </c>
      <c r="M29" s="17"/>
      <c r="N29" s="17"/>
      <c r="O29" s="17"/>
      <c r="P29" s="24"/>
      <c r="Q29" s="17"/>
      <c r="R29" s="17"/>
      <c r="S29" s="17"/>
      <c r="T29" s="17"/>
      <c r="U29" s="17"/>
      <c r="V29" s="17"/>
      <c r="W29" s="17"/>
    </row>
    <row r="30" ht="18.75" customHeight="1" spans="1:23">
      <c r="A30" s="63" t="s">
        <v>55</v>
      </c>
      <c r="B30" s="9" t="s">
        <v>189</v>
      </c>
      <c r="C30" s="10" t="s">
        <v>190</v>
      </c>
      <c r="D30" s="9" t="s">
        <v>103</v>
      </c>
      <c r="E30" s="9" t="s">
        <v>104</v>
      </c>
      <c r="F30" s="9" t="s">
        <v>191</v>
      </c>
      <c r="G30" s="9" t="s">
        <v>192</v>
      </c>
      <c r="H30" s="17">
        <v>87000</v>
      </c>
      <c r="I30" s="17">
        <v>87000</v>
      </c>
      <c r="J30" s="17"/>
      <c r="K30" s="17"/>
      <c r="L30" s="17">
        <v>87000</v>
      </c>
      <c r="M30" s="17"/>
      <c r="N30" s="17"/>
      <c r="O30" s="17"/>
      <c r="P30" s="24"/>
      <c r="Q30" s="17"/>
      <c r="R30" s="17"/>
      <c r="S30" s="17"/>
      <c r="T30" s="17"/>
      <c r="U30" s="17"/>
      <c r="V30" s="17"/>
      <c r="W30" s="17"/>
    </row>
    <row r="31" ht="18.75" customHeight="1" spans="1:23">
      <c r="A31" s="63" t="s">
        <v>55</v>
      </c>
      <c r="B31" s="9" t="s">
        <v>193</v>
      </c>
      <c r="C31" s="10" t="s">
        <v>194</v>
      </c>
      <c r="D31" s="9" t="s">
        <v>103</v>
      </c>
      <c r="E31" s="9" t="s">
        <v>104</v>
      </c>
      <c r="F31" s="9" t="s">
        <v>195</v>
      </c>
      <c r="G31" s="9" t="s">
        <v>194</v>
      </c>
      <c r="H31" s="17">
        <v>21128.4</v>
      </c>
      <c r="I31" s="17">
        <v>21128.4</v>
      </c>
      <c r="J31" s="17"/>
      <c r="K31" s="17"/>
      <c r="L31" s="17">
        <v>21128.4</v>
      </c>
      <c r="M31" s="17"/>
      <c r="N31" s="17"/>
      <c r="O31" s="17"/>
      <c r="P31" s="24"/>
      <c r="Q31" s="17"/>
      <c r="R31" s="17"/>
      <c r="S31" s="17"/>
      <c r="T31" s="17"/>
      <c r="U31" s="17"/>
      <c r="V31" s="17"/>
      <c r="W31" s="17"/>
    </row>
    <row r="32" ht="18.75" customHeight="1" spans="1:23">
      <c r="A32" s="63" t="s">
        <v>55</v>
      </c>
      <c r="B32" s="9" t="s">
        <v>193</v>
      </c>
      <c r="C32" s="10" t="s">
        <v>194</v>
      </c>
      <c r="D32" s="9" t="s">
        <v>111</v>
      </c>
      <c r="E32" s="9" t="s">
        <v>112</v>
      </c>
      <c r="F32" s="9" t="s">
        <v>195</v>
      </c>
      <c r="G32" s="9" t="s">
        <v>194</v>
      </c>
      <c r="H32" s="17">
        <v>118305.12</v>
      </c>
      <c r="I32" s="17">
        <v>118305.12</v>
      </c>
      <c r="J32" s="17"/>
      <c r="K32" s="17"/>
      <c r="L32" s="17">
        <v>118305.12</v>
      </c>
      <c r="M32" s="17"/>
      <c r="N32" s="17"/>
      <c r="O32" s="17"/>
      <c r="P32" s="24"/>
      <c r="Q32" s="17"/>
      <c r="R32" s="17"/>
      <c r="S32" s="17"/>
      <c r="T32" s="17"/>
      <c r="U32" s="17"/>
      <c r="V32" s="17"/>
      <c r="W32" s="17"/>
    </row>
    <row r="33" ht="18.75" customHeight="1" spans="1:23">
      <c r="A33" s="63" t="s">
        <v>55</v>
      </c>
      <c r="B33" s="9" t="s">
        <v>196</v>
      </c>
      <c r="C33" s="10" t="s">
        <v>197</v>
      </c>
      <c r="D33" s="9" t="s">
        <v>77</v>
      </c>
      <c r="E33" s="9" t="s">
        <v>78</v>
      </c>
      <c r="F33" s="9" t="s">
        <v>198</v>
      </c>
      <c r="G33" s="9" t="s">
        <v>199</v>
      </c>
      <c r="H33" s="17">
        <v>10200</v>
      </c>
      <c r="I33" s="17">
        <v>10200</v>
      </c>
      <c r="J33" s="17"/>
      <c r="K33" s="17"/>
      <c r="L33" s="17">
        <v>10200</v>
      </c>
      <c r="M33" s="17"/>
      <c r="N33" s="17"/>
      <c r="O33" s="17"/>
      <c r="P33" s="24"/>
      <c r="Q33" s="17"/>
      <c r="R33" s="17"/>
      <c r="S33" s="17"/>
      <c r="T33" s="17"/>
      <c r="U33" s="17"/>
      <c r="V33" s="17"/>
      <c r="W33" s="17"/>
    </row>
    <row r="34" ht="18.75" customHeight="1" spans="1:23">
      <c r="A34" s="63" t="s">
        <v>55</v>
      </c>
      <c r="B34" s="9" t="s">
        <v>196</v>
      </c>
      <c r="C34" s="10" t="s">
        <v>197</v>
      </c>
      <c r="D34" s="9" t="s">
        <v>79</v>
      </c>
      <c r="E34" s="9" t="s">
        <v>80</v>
      </c>
      <c r="F34" s="9" t="s">
        <v>198</v>
      </c>
      <c r="G34" s="9" t="s">
        <v>199</v>
      </c>
      <c r="H34" s="17">
        <v>13200</v>
      </c>
      <c r="I34" s="17">
        <v>13200</v>
      </c>
      <c r="J34" s="17"/>
      <c r="K34" s="17"/>
      <c r="L34" s="17">
        <v>13200</v>
      </c>
      <c r="M34" s="17"/>
      <c r="N34" s="17"/>
      <c r="O34" s="17"/>
      <c r="P34" s="24"/>
      <c r="Q34" s="17"/>
      <c r="R34" s="17"/>
      <c r="S34" s="17"/>
      <c r="T34" s="17"/>
      <c r="U34" s="17"/>
      <c r="V34" s="17"/>
      <c r="W34" s="17"/>
    </row>
    <row r="35" ht="18.75" customHeight="1" spans="1:23">
      <c r="A35" s="63" t="s">
        <v>55</v>
      </c>
      <c r="B35" s="9" t="s">
        <v>196</v>
      </c>
      <c r="C35" s="10" t="s">
        <v>197</v>
      </c>
      <c r="D35" s="9" t="s">
        <v>103</v>
      </c>
      <c r="E35" s="9" t="s">
        <v>104</v>
      </c>
      <c r="F35" s="9" t="s">
        <v>200</v>
      </c>
      <c r="G35" s="9" t="s">
        <v>201</v>
      </c>
      <c r="H35" s="17">
        <v>25300</v>
      </c>
      <c r="I35" s="17">
        <v>25300</v>
      </c>
      <c r="J35" s="17"/>
      <c r="K35" s="17"/>
      <c r="L35" s="17">
        <v>25300</v>
      </c>
      <c r="M35" s="17"/>
      <c r="N35" s="17"/>
      <c r="O35" s="17"/>
      <c r="P35" s="24"/>
      <c r="Q35" s="17"/>
      <c r="R35" s="17"/>
      <c r="S35" s="17"/>
      <c r="T35" s="17"/>
      <c r="U35" s="17"/>
      <c r="V35" s="17"/>
      <c r="W35" s="17"/>
    </row>
    <row r="36" ht="18.75" customHeight="1" spans="1:23">
      <c r="A36" s="63" t="s">
        <v>55</v>
      </c>
      <c r="B36" s="9" t="s">
        <v>196</v>
      </c>
      <c r="C36" s="10" t="s">
        <v>197</v>
      </c>
      <c r="D36" s="9" t="s">
        <v>103</v>
      </c>
      <c r="E36" s="9" t="s">
        <v>104</v>
      </c>
      <c r="F36" s="9" t="s">
        <v>202</v>
      </c>
      <c r="G36" s="9" t="s">
        <v>203</v>
      </c>
      <c r="H36" s="17">
        <v>30000</v>
      </c>
      <c r="I36" s="17">
        <v>30000</v>
      </c>
      <c r="J36" s="17"/>
      <c r="K36" s="17"/>
      <c r="L36" s="17">
        <v>30000</v>
      </c>
      <c r="M36" s="17"/>
      <c r="N36" s="17"/>
      <c r="O36" s="17"/>
      <c r="P36" s="24"/>
      <c r="Q36" s="17"/>
      <c r="R36" s="17"/>
      <c r="S36" s="17"/>
      <c r="T36" s="17"/>
      <c r="U36" s="17"/>
      <c r="V36" s="17"/>
      <c r="W36" s="17"/>
    </row>
    <row r="37" ht="18.75" customHeight="1" spans="1:23">
      <c r="A37" s="63" t="s">
        <v>55</v>
      </c>
      <c r="B37" s="9" t="s">
        <v>196</v>
      </c>
      <c r="C37" s="10" t="s">
        <v>197</v>
      </c>
      <c r="D37" s="9" t="s">
        <v>103</v>
      </c>
      <c r="E37" s="9" t="s">
        <v>104</v>
      </c>
      <c r="F37" s="9" t="s">
        <v>204</v>
      </c>
      <c r="G37" s="9" t="s">
        <v>205</v>
      </c>
      <c r="H37" s="17">
        <v>25000</v>
      </c>
      <c r="I37" s="17">
        <v>25000</v>
      </c>
      <c r="J37" s="17"/>
      <c r="K37" s="17"/>
      <c r="L37" s="17">
        <v>25000</v>
      </c>
      <c r="M37" s="17"/>
      <c r="N37" s="17"/>
      <c r="O37" s="17"/>
      <c r="P37" s="24"/>
      <c r="Q37" s="17"/>
      <c r="R37" s="17"/>
      <c r="S37" s="17"/>
      <c r="T37" s="17"/>
      <c r="U37" s="17"/>
      <c r="V37" s="17"/>
      <c r="W37" s="17"/>
    </row>
    <row r="38" ht="18.75" customHeight="1" spans="1:23">
      <c r="A38" s="63" t="s">
        <v>55</v>
      </c>
      <c r="B38" s="9" t="s">
        <v>196</v>
      </c>
      <c r="C38" s="10" t="s">
        <v>197</v>
      </c>
      <c r="D38" s="9" t="s">
        <v>103</v>
      </c>
      <c r="E38" s="9" t="s">
        <v>104</v>
      </c>
      <c r="F38" s="9" t="s">
        <v>206</v>
      </c>
      <c r="G38" s="9" t="s">
        <v>207</v>
      </c>
      <c r="H38" s="17">
        <v>8880</v>
      </c>
      <c r="I38" s="17">
        <v>8880</v>
      </c>
      <c r="J38" s="17"/>
      <c r="K38" s="17"/>
      <c r="L38" s="17">
        <v>8880</v>
      </c>
      <c r="M38" s="17"/>
      <c r="N38" s="17"/>
      <c r="O38" s="17"/>
      <c r="P38" s="24"/>
      <c r="Q38" s="17"/>
      <c r="R38" s="17"/>
      <c r="S38" s="17"/>
      <c r="T38" s="17"/>
      <c r="U38" s="17"/>
      <c r="V38" s="17"/>
      <c r="W38" s="17"/>
    </row>
    <row r="39" ht="18.75" customHeight="1" spans="1:23">
      <c r="A39" s="63" t="s">
        <v>55</v>
      </c>
      <c r="B39" s="9" t="s">
        <v>196</v>
      </c>
      <c r="C39" s="10" t="s">
        <v>197</v>
      </c>
      <c r="D39" s="9" t="s">
        <v>111</v>
      </c>
      <c r="E39" s="9" t="s">
        <v>112</v>
      </c>
      <c r="F39" s="9" t="s">
        <v>200</v>
      </c>
      <c r="G39" s="9" t="s">
        <v>201</v>
      </c>
      <c r="H39" s="17">
        <v>49140</v>
      </c>
      <c r="I39" s="17">
        <v>49140</v>
      </c>
      <c r="J39" s="17"/>
      <c r="K39" s="17"/>
      <c r="L39" s="17">
        <v>49140</v>
      </c>
      <c r="M39" s="17"/>
      <c r="N39" s="17"/>
      <c r="O39" s="17"/>
      <c r="P39" s="24"/>
      <c r="Q39" s="17"/>
      <c r="R39" s="17"/>
      <c r="S39" s="17"/>
      <c r="T39" s="17"/>
      <c r="U39" s="17"/>
      <c r="V39" s="17"/>
      <c r="W39" s="17"/>
    </row>
    <row r="40" ht="18.75" customHeight="1" spans="1:23">
      <c r="A40" s="63" t="s">
        <v>55</v>
      </c>
      <c r="B40" s="9" t="s">
        <v>196</v>
      </c>
      <c r="C40" s="10" t="s">
        <v>197</v>
      </c>
      <c r="D40" s="9" t="s">
        <v>111</v>
      </c>
      <c r="E40" s="9" t="s">
        <v>112</v>
      </c>
      <c r="F40" s="9" t="s">
        <v>208</v>
      </c>
      <c r="G40" s="9" t="s">
        <v>209</v>
      </c>
      <c r="H40" s="17">
        <v>2300</v>
      </c>
      <c r="I40" s="17">
        <v>2300</v>
      </c>
      <c r="J40" s="17"/>
      <c r="K40" s="17"/>
      <c r="L40" s="17">
        <v>2300</v>
      </c>
      <c r="M40" s="17"/>
      <c r="N40" s="17"/>
      <c r="O40" s="17"/>
      <c r="P40" s="24"/>
      <c r="Q40" s="17"/>
      <c r="R40" s="17"/>
      <c r="S40" s="17"/>
      <c r="T40" s="17"/>
      <c r="U40" s="17"/>
      <c r="V40" s="17"/>
      <c r="W40" s="17"/>
    </row>
    <row r="41" ht="18.75" customHeight="1" spans="1:23">
      <c r="A41" s="63" t="s">
        <v>55</v>
      </c>
      <c r="B41" s="9" t="s">
        <v>196</v>
      </c>
      <c r="C41" s="10" t="s">
        <v>197</v>
      </c>
      <c r="D41" s="9" t="s">
        <v>111</v>
      </c>
      <c r="E41" s="9" t="s">
        <v>112</v>
      </c>
      <c r="F41" s="9" t="s">
        <v>210</v>
      </c>
      <c r="G41" s="9" t="s">
        <v>211</v>
      </c>
      <c r="H41" s="17">
        <v>32000</v>
      </c>
      <c r="I41" s="17">
        <v>32000</v>
      </c>
      <c r="J41" s="17"/>
      <c r="K41" s="17"/>
      <c r="L41" s="17">
        <v>32000</v>
      </c>
      <c r="M41" s="17"/>
      <c r="N41" s="17"/>
      <c r="O41" s="17"/>
      <c r="P41" s="24"/>
      <c r="Q41" s="17"/>
      <c r="R41" s="17"/>
      <c r="S41" s="17"/>
      <c r="T41" s="17"/>
      <c r="U41" s="17"/>
      <c r="V41" s="17"/>
      <c r="W41" s="17"/>
    </row>
    <row r="42" ht="18.75" customHeight="1" spans="1:23">
      <c r="A42" s="63" t="s">
        <v>55</v>
      </c>
      <c r="B42" s="9" t="s">
        <v>196</v>
      </c>
      <c r="C42" s="10" t="s">
        <v>197</v>
      </c>
      <c r="D42" s="9" t="s">
        <v>111</v>
      </c>
      <c r="E42" s="9" t="s">
        <v>112</v>
      </c>
      <c r="F42" s="9" t="s">
        <v>210</v>
      </c>
      <c r="G42" s="9" t="s">
        <v>211</v>
      </c>
      <c r="H42" s="17">
        <v>30000</v>
      </c>
      <c r="I42" s="17">
        <v>30000</v>
      </c>
      <c r="J42" s="17"/>
      <c r="K42" s="17"/>
      <c r="L42" s="17">
        <v>30000</v>
      </c>
      <c r="M42" s="17"/>
      <c r="N42" s="17"/>
      <c r="O42" s="17"/>
      <c r="P42" s="24"/>
      <c r="Q42" s="17"/>
      <c r="R42" s="17"/>
      <c r="S42" s="17"/>
      <c r="T42" s="17"/>
      <c r="U42" s="17"/>
      <c r="V42" s="17"/>
      <c r="W42" s="17"/>
    </row>
    <row r="43" ht="18.75" customHeight="1" spans="1:23">
      <c r="A43" s="63" t="s">
        <v>55</v>
      </c>
      <c r="B43" s="9" t="s">
        <v>196</v>
      </c>
      <c r="C43" s="10" t="s">
        <v>197</v>
      </c>
      <c r="D43" s="9" t="s">
        <v>111</v>
      </c>
      <c r="E43" s="9" t="s">
        <v>112</v>
      </c>
      <c r="F43" s="9" t="s">
        <v>202</v>
      </c>
      <c r="G43" s="9" t="s">
        <v>203</v>
      </c>
      <c r="H43" s="17">
        <v>20000</v>
      </c>
      <c r="I43" s="17">
        <v>20000</v>
      </c>
      <c r="J43" s="17"/>
      <c r="K43" s="17"/>
      <c r="L43" s="17">
        <v>20000</v>
      </c>
      <c r="M43" s="17"/>
      <c r="N43" s="17"/>
      <c r="O43" s="17"/>
      <c r="P43" s="24"/>
      <c r="Q43" s="17"/>
      <c r="R43" s="17"/>
      <c r="S43" s="17"/>
      <c r="T43" s="17"/>
      <c r="U43" s="17"/>
      <c r="V43" s="17"/>
      <c r="W43" s="17"/>
    </row>
    <row r="44" ht="18.75" customHeight="1" spans="1:23">
      <c r="A44" s="63" t="s">
        <v>55</v>
      </c>
      <c r="B44" s="9" t="s">
        <v>196</v>
      </c>
      <c r="C44" s="10" t="s">
        <v>197</v>
      </c>
      <c r="D44" s="9" t="s">
        <v>111</v>
      </c>
      <c r="E44" s="9" t="s">
        <v>112</v>
      </c>
      <c r="F44" s="9" t="s">
        <v>212</v>
      </c>
      <c r="G44" s="9" t="s">
        <v>213</v>
      </c>
      <c r="H44" s="17">
        <v>92000</v>
      </c>
      <c r="I44" s="17">
        <v>92000</v>
      </c>
      <c r="J44" s="17"/>
      <c r="K44" s="17"/>
      <c r="L44" s="17">
        <v>92000</v>
      </c>
      <c r="M44" s="17"/>
      <c r="N44" s="17"/>
      <c r="O44" s="17"/>
      <c r="P44" s="24"/>
      <c r="Q44" s="17"/>
      <c r="R44" s="17"/>
      <c r="S44" s="17"/>
      <c r="T44" s="17"/>
      <c r="U44" s="17"/>
      <c r="V44" s="17"/>
      <c r="W44" s="17"/>
    </row>
    <row r="45" ht="18.75" customHeight="1" spans="1:23">
      <c r="A45" s="63" t="s">
        <v>55</v>
      </c>
      <c r="B45" s="9" t="s">
        <v>196</v>
      </c>
      <c r="C45" s="10" t="s">
        <v>197</v>
      </c>
      <c r="D45" s="9" t="s">
        <v>111</v>
      </c>
      <c r="E45" s="9" t="s">
        <v>112</v>
      </c>
      <c r="F45" s="9" t="s">
        <v>214</v>
      </c>
      <c r="G45" s="9" t="s">
        <v>215</v>
      </c>
      <c r="H45" s="17">
        <v>30000</v>
      </c>
      <c r="I45" s="17">
        <v>30000</v>
      </c>
      <c r="J45" s="17"/>
      <c r="K45" s="17"/>
      <c r="L45" s="17">
        <v>30000</v>
      </c>
      <c r="M45" s="17"/>
      <c r="N45" s="17"/>
      <c r="O45" s="17"/>
      <c r="P45" s="24"/>
      <c r="Q45" s="17"/>
      <c r="R45" s="17"/>
      <c r="S45" s="17"/>
      <c r="T45" s="17"/>
      <c r="U45" s="17"/>
      <c r="V45" s="17"/>
      <c r="W45" s="17"/>
    </row>
    <row r="46" ht="18.75" customHeight="1" spans="1:23">
      <c r="A46" s="63" t="s">
        <v>55</v>
      </c>
      <c r="B46" s="9" t="s">
        <v>196</v>
      </c>
      <c r="C46" s="10" t="s">
        <v>197</v>
      </c>
      <c r="D46" s="9" t="s">
        <v>111</v>
      </c>
      <c r="E46" s="9" t="s">
        <v>112</v>
      </c>
      <c r="F46" s="9" t="s">
        <v>216</v>
      </c>
      <c r="G46" s="9" t="s">
        <v>217</v>
      </c>
      <c r="H46" s="17">
        <v>128000</v>
      </c>
      <c r="I46" s="17">
        <v>128000</v>
      </c>
      <c r="J46" s="17"/>
      <c r="K46" s="17"/>
      <c r="L46" s="17">
        <v>128000</v>
      </c>
      <c r="M46" s="17"/>
      <c r="N46" s="17"/>
      <c r="O46" s="17"/>
      <c r="P46" s="24"/>
      <c r="Q46" s="17"/>
      <c r="R46" s="17"/>
      <c r="S46" s="17"/>
      <c r="T46" s="17"/>
      <c r="U46" s="17"/>
      <c r="V46" s="17"/>
      <c r="W46" s="17"/>
    </row>
    <row r="47" ht="18.75" customHeight="1" spans="1:23">
      <c r="A47" s="63" t="s">
        <v>55</v>
      </c>
      <c r="B47" s="9" t="s">
        <v>218</v>
      </c>
      <c r="C47" s="10" t="s">
        <v>219</v>
      </c>
      <c r="D47" s="9" t="s">
        <v>103</v>
      </c>
      <c r="E47" s="9" t="s">
        <v>104</v>
      </c>
      <c r="F47" s="9" t="s">
        <v>206</v>
      </c>
      <c r="G47" s="9" t="s">
        <v>207</v>
      </c>
      <c r="H47" s="17">
        <v>88800</v>
      </c>
      <c r="I47" s="17">
        <v>88800</v>
      </c>
      <c r="J47" s="17"/>
      <c r="K47" s="17"/>
      <c r="L47" s="17">
        <v>88800</v>
      </c>
      <c r="M47" s="17"/>
      <c r="N47" s="17"/>
      <c r="O47" s="17"/>
      <c r="P47" s="24"/>
      <c r="Q47" s="17"/>
      <c r="R47" s="17"/>
      <c r="S47" s="17"/>
      <c r="T47" s="17"/>
      <c r="U47" s="17"/>
      <c r="V47" s="17"/>
      <c r="W47" s="17"/>
    </row>
    <row r="48" ht="18.75" customHeight="1" spans="1:23">
      <c r="A48" s="63" t="s">
        <v>55</v>
      </c>
      <c r="B48" s="9" t="s">
        <v>220</v>
      </c>
      <c r="C48" s="10" t="s">
        <v>146</v>
      </c>
      <c r="D48" s="9" t="s">
        <v>103</v>
      </c>
      <c r="E48" s="9" t="s">
        <v>104</v>
      </c>
      <c r="F48" s="9" t="s">
        <v>221</v>
      </c>
      <c r="G48" s="9" t="s">
        <v>146</v>
      </c>
      <c r="H48" s="17">
        <v>10000</v>
      </c>
      <c r="I48" s="17">
        <v>10000</v>
      </c>
      <c r="J48" s="17"/>
      <c r="K48" s="17"/>
      <c r="L48" s="17">
        <v>10000</v>
      </c>
      <c r="M48" s="17"/>
      <c r="N48" s="17"/>
      <c r="O48" s="17"/>
      <c r="P48" s="24"/>
      <c r="Q48" s="17"/>
      <c r="R48" s="17"/>
      <c r="S48" s="17"/>
      <c r="T48" s="17"/>
      <c r="U48" s="17"/>
      <c r="V48" s="17"/>
      <c r="W48" s="17"/>
    </row>
    <row r="49" ht="18.75" customHeight="1" spans="1:23">
      <c r="A49" s="63" t="s">
        <v>55</v>
      </c>
      <c r="B49" s="9" t="s">
        <v>220</v>
      </c>
      <c r="C49" s="10" t="s">
        <v>146</v>
      </c>
      <c r="D49" s="9" t="s">
        <v>111</v>
      </c>
      <c r="E49" s="9" t="s">
        <v>112</v>
      </c>
      <c r="F49" s="9" t="s">
        <v>221</v>
      </c>
      <c r="G49" s="9" t="s">
        <v>146</v>
      </c>
      <c r="H49" s="17">
        <v>50000</v>
      </c>
      <c r="I49" s="17">
        <v>50000</v>
      </c>
      <c r="J49" s="17"/>
      <c r="K49" s="17"/>
      <c r="L49" s="17">
        <v>50000</v>
      </c>
      <c r="M49" s="17"/>
      <c r="N49" s="17"/>
      <c r="O49" s="17"/>
      <c r="P49" s="24"/>
      <c r="Q49" s="17"/>
      <c r="R49" s="17"/>
      <c r="S49" s="17"/>
      <c r="T49" s="17"/>
      <c r="U49" s="17"/>
      <c r="V49" s="17"/>
      <c r="W49" s="17"/>
    </row>
    <row r="50" ht="18.75" customHeight="1" spans="1:23">
      <c r="A50" s="63" t="s">
        <v>55</v>
      </c>
      <c r="B50" s="9" t="s">
        <v>222</v>
      </c>
      <c r="C50" s="10" t="s">
        <v>223</v>
      </c>
      <c r="D50" s="9" t="s">
        <v>111</v>
      </c>
      <c r="E50" s="9" t="s">
        <v>112</v>
      </c>
      <c r="F50" s="9" t="s">
        <v>177</v>
      </c>
      <c r="G50" s="9" t="s">
        <v>178</v>
      </c>
      <c r="H50" s="17">
        <v>115200</v>
      </c>
      <c r="I50" s="17">
        <v>115200</v>
      </c>
      <c r="J50" s="17"/>
      <c r="K50" s="17"/>
      <c r="L50" s="17">
        <v>115200</v>
      </c>
      <c r="M50" s="17"/>
      <c r="N50" s="17"/>
      <c r="O50" s="17"/>
      <c r="P50" s="24"/>
      <c r="Q50" s="17"/>
      <c r="R50" s="17"/>
      <c r="S50" s="17"/>
      <c r="T50" s="17"/>
      <c r="U50" s="17"/>
      <c r="V50" s="17"/>
      <c r="W50" s="17"/>
    </row>
    <row r="51" ht="18.75" customHeight="1" spans="1:23">
      <c r="A51" s="63" t="s">
        <v>55</v>
      </c>
      <c r="B51" s="9" t="s">
        <v>222</v>
      </c>
      <c r="C51" s="10" t="s">
        <v>223</v>
      </c>
      <c r="D51" s="9" t="s">
        <v>111</v>
      </c>
      <c r="E51" s="9" t="s">
        <v>112</v>
      </c>
      <c r="F51" s="9" t="s">
        <v>177</v>
      </c>
      <c r="G51" s="9" t="s">
        <v>178</v>
      </c>
      <c r="H51" s="17">
        <v>172224</v>
      </c>
      <c r="I51" s="17">
        <v>172224</v>
      </c>
      <c r="J51" s="17"/>
      <c r="K51" s="17"/>
      <c r="L51" s="17">
        <v>172224</v>
      </c>
      <c r="M51" s="17"/>
      <c r="N51" s="17"/>
      <c r="O51" s="17"/>
      <c r="P51" s="24"/>
      <c r="Q51" s="17"/>
      <c r="R51" s="17"/>
      <c r="S51" s="17"/>
      <c r="T51" s="17"/>
      <c r="U51" s="17"/>
      <c r="V51" s="17"/>
      <c r="W51" s="17"/>
    </row>
    <row r="52" ht="18.75" customHeight="1" spans="1:23">
      <c r="A52" s="63" t="s">
        <v>55</v>
      </c>
      <c r="B52" s="9" t="s">
        <v>222</v>
      </c>
      <c r="C52" s="10" t="s">
        <v>223</v>
      </c>
      <c r="D52" s="9" t="s">
        <v>111</v>
      </c>
      <c r="E52" s="9" t="s">
        <v>112</v>
      </c>
      <c r="F52" s="9" t="s">
        <v>177</v>
      </c>
      <c r="G52" s="9" t="s">
        <v>178</v>
      </c>
      <c r="H52" s="17">
        <v>576576</v>
      </c>
      <c r="I52" s="17">
        <v>576576</v>
      </c>
      <c r="J52" s="17"/>
      <c r="K52" s="17"/>
      <c r="L52" s="17">
        <v>576576</v>
      </c>
      <c r="M52" s="17"/>
      <c r="N52" s="17"/>
      <c r="O52" s="17"/>
      <c r="P52" s="24"/>
      <c r="Q52" s="17"/>
      <c r="R52" s="17"/>
      <c r="S52" s="17"/>
      <c r="T52" s="17"/>
      <c r="U52" s="17"/>
      <c r="V52" s="17"/>
      <c r="W52" s="17"/>
    </row>
    <row r="53" ht="18.75" customHeight="1" spans="1:23">
      <c r="A53" s="63" t="s">
        <v>55</v>
      </c>
      <c r="B53" s="9" t="s">
        <v>224</v>
      </c>
      <c r="C53" s="10" t="s">
        <v>225</v>
      </c>
      <c r="D53" s="9" t="s">
        <v>77</v>
      </c>
      <c r="E53" s="9" t="s">
        <v>78</v>
      </c>
      <c r="F53" s="9" t="s">
        <v>226</v>
      </c>
      <c r="G53" s="9" t="s">
        <v>227</v>
      </c>
      <c r="H53" s="17">
        <v>102000</v>
      </c>
      <c r="I53" s="17">
        <v>102000</v>
      </c>
      <c r="J53" s="17"/>
      <c r="K53" s="17"/>
      <c r="L53" s="17">
        <v>102000</v>
      </c>
      <c r="M53" s="17"/>
      <c r="N53" s="17"/>
      <c r="O53" s="17"/>
      <c r="P53" s="24"/>
      <c r="Q53" s="17"/>
      <c r="R53" s="17"/>
      <c r="S53" s="17"/>
      <c r="T53" s="17"/>
      <c r="U53" s="17"/>
      <c r="V53" s="17"/>
      <c r="W53" s="17"/>
    </row>
    <row r="54" ht="18.75" customHeight="1" spans="1:23">
      <c r="A54" s="63" t="s">
        <v>55</v>
      </c>
      <c r="B54" s="9" t="s">
        <v>224</v>
      </c>
      <c r="C54" s="10" t="s">
        <v>225</v>
      </c>
      <c r="D54" s="9" t="s">
        <v>79</v>
      </c>
      <c r="E54" s="9" t="s">
        <v>80</v>
      </c>
      <c r="F54" s="9" t="s">
        <v>226</v>
      </c>
      <c r="G54" s="9" t="s">
        <v>227</v>
      </c>
      <c r="H54" s="17">
        <v>132000</v>
      </c>
      <c r="I54" s="17">
        <v>132000</v>
      </c>
      <c r="J54" s="17"/>
      <c r="K54" s="17"/>
      <c r="L54" s="17">
        <v>132000</v>
      </c>
      <c r="M54" s="17"/>
      <c r="N54" s="17"/>
      <c r="O54" s="17"/>
      <c r="P54" s="24"/>
      <c r="Q54" s="17"/>
      <c r="R54" s="17"/>
      <c r="S54" s="17"/>
      <c r="T54" s="17"/>
      <c r="U54" s="17"/>
      <c r="V54" s="17"/>
      <c r="W54" s="17"/>
    </row>
    <row r="55" ht="18.75" customHeight="1" spans="1:23">
      <c r="A55" s="63" t="s">
        <v>55</v>
      </c>
      <c r="B55" s="9" t="s">
        <v>228</v>
      </c>
      <c r="C55" s="10" t="s">
        <v>229</v>
      </c>
      <c r="D55" s="9" t="s">
        <v>103</v>
      </c>
      <c r="E55" s="9" t="s">
        <v>104</v>
      </c>
      <c r="F55" s="9" t="s">
        <v>173</v>
      </c>
      <c r="G55" s="9" t="s">
        <v>174</v>
      </c>
      <c r="H55" s="17">
        <v>53891.46</v>
      </c>
      <c r="I55" s="17">
        <v>53891.46</v>
      </c>
      <c r="J55" s="17"/>
      <c r="K55" s="17"/>
      <c r="L55" s="17">
        <v>53891.46</v>
      </c>
      <c r="M55" s="17"/>
      <c r="N55" s="17"/>
      <c r="O55" s="17"/>
      <c r="P55" s="24"/>
      <c r="Q55" s="17"/>
      <c r="R55" s="17"/>
      <c r="S55" s="17"/>
      <c r="T55" s="17"/>
      <c r="U55" s="17"/>
      <c r="V55" s="17"/>
      <c r="W55" s="17"/>
    </row>
    <row r="56" ht="18.75" customHeight="1" spans="1:23">
      <c r="A56" s="63" t="s">
        <v>55</v>
      </c>
      <c r="B56" s="9" t="s">
        <v>228</v>
      </c>
      <c r="C56" s="10" t="s">
        <v>229</v>
      </c>
      <c r="D56" s="9" t="s">
        <v>103</v>
      </c>
      <c r="E56" s="9" t="s">
        <v>104</v>
      </c>
      <c r="F56" s="9" t="s">
        <v>173</v>
      </c>
      <c r="G56" s="9" t="s">
        <v>174</v>
      </c>
      <c r="H56" s="17">
        <v>109416</v>
      </c>
      <c r="I56" s="17">
        <v>109416</v>
      </c>
      <c r="J56" s="17"/>
      <c r="K56" s="17"/>
      <c r="L56" s="17">
        <v>109416</v>
      </c>
      <c r="M56" s="17"/>
      <c r="N56" s="17"/>
      <c r="O56" s="17"/>
      <c r="P56" s="24"/>
      <c r="Q56" s="17"/>
      <c r="R56" s="17"/>
      <c r="S56" s="17"/>
      <c r="T56" s="17"/>
      <c r="U56" s="17"/>
      <c r="V56" s="17"/>
      <c r="W56" s="17"/>
    </row>
    <row r="57" ht="18.75" customHeight="1" spans="1:23">
      <c r="A57" s="63" t="s">
        <v>55</v>
      </c>
      <c r="B57" s="9" t="s">
        <v>230</v>
      </c>
      <c r="C57" s="10" t="s">
        <v>231</v>
      </c>
      <c r="D57" s="9" t="s">
        <v>103</v>
      </c>
      <c r="E57" s="9" t="s">
        <v>104</v>
      </c>
      <c r="F57" s="9" t="s">
        <v>232</v>
      </c>
      <c r="G57" s="9" t="s">
        <v>231</v>
      </c>
      <c r="H57" s="17">
        <v>10000</v>
      </c>
      <c r="I57" s="17">
        <v>10000</v>
      </c>
      <c r="J57" s="17"/>
      <c r="K57" s="17"/>
      <c r="L57" s="17">
        <v>10000</v>
      </c>
      <c r="M57" s="17"/>
      <c r="N57" s="17"/>
      <c r="O57" s="17"/>
      <c r="P57" s="24"/>
      <c r="Q57" s="17"/>
      <c r="R57" s="17"/>
      <c r="S57" s="17"/>
      <c r="T57" s="17"/>
      <c r="U57" s="17"/>
      <c r="V57" s="17"/>
      <c r="W57" s="17"/>
    </row>
    <row r="58" ht="18.75" customHeight="1" spans="1:23">
      <c r="A58" s="63" t="s">
        <v>55</v>
      </c>
      <c r="B58" s="9" t="s">
        <v>230</v>
      </c>
      <c r="C58" s="10" t="s">
        <v>231</v>
      </c>
      <c r="D58" s="9" t="s">
        <v>111</v>
      </c>
      <c r="E58" s="9" t="s">
        <v>112</v>
      </c>
      <c r="F58" s="9" t="s">
        <v>232</v>
      </c>
      <c r="G58" s="9" t="s">
        <v>231</v>
      </c>
      <c r="H58" s="17">
        <v>48000</v>
      </c>
      <c r="I58" s="17">
        <v>48000</v>
      </c>
      <c r="J58" s="17"/>
      <c r="K58" s="17"/>
      <c r="L58" s="17">
        <v>48000</v>
      </c>
      <c r="M58" s="17"/>
      <c r="N58" s="17"/>
      <c r="O58" s="17"/>
      <c r="P58" s="24"/>
      <c r="Q58" s="17"/>
      <c r="R58" s="17"/>
      <c r="S58" s="17"/>
      <c r="T58" s="17"/>
      <c r="U58" s="17"/>
      <c r="V58" s="17"/>
      <c r="W58" s="17"/>
    </row>
    <row r="59" ht="18.75" customHeight="1" spans="1:23">
      <c r="A59" s="63" t="s">
        <v>55</v>
      </c>
      <c r="B59" s="9" t="s">
        <v>233</v>
      </c>
      <c r="C59" s="10" t="s">
        <v>234</v>
      </c>
      <c r="D59" s="9" t="s">
        <v>103</v>
      </c>
      <c r="E59" s="9" t="s">
        <v>104</v>
      </c>
      <c r="F59" s="9" t="s">
        <v>235</v>
      </c>
      <c r="G59" s="9" t="s">
        <v>236</v>
      </c>
      <c r="H59" s="17">
        <v>36000</v>
      </c>
      <c r="I59" s="17">
        <v>36000</v>
      </c>
      <c r="J59" s="17"/>
      <c r="K59" s="17"/>
      <c r="L59" s="17">
        <v>36000</v>
      </c>
      <c r="M59" s="17"/>
      <c r="N59" s="17"/>
      <c r="O59" s="17"/>
      <c r="P59" s="24"/>
      <c r="Q59" s="17"/>
      <c r="R59" s="17"/>
      <c r="S59" s="17"/>
      <c r="T59" s="17"/>
      <c r="U59" s="17"/>
      <c r="V59" s="17"/>
      <c r="W59" s="17"/>
    </row>
    <row r="60" ht="18.75" customHeight="1" spans="1:23">
      <c r="A60" s="63" t="s">
        <v>58</v>
      </c>
      <c r="B60" s="9" t="s">
        <v>237</v>
      </c>
      <c r="C60" s="10" t="s">
        <v>197</v>
      </c>
      <c r="D60" s="9" t="s">
        <v>79</v>
      </c>
      <c r="E60" s="9" t="s">
        <v>80</v>
      </c>
      <c r="F60" s="9" t="s">
        <v>198</v>
      </c>
      <c r="G60" s="9" t="s">
        <v>199</v>
      </c>
      <c r="H60" s="17">
        <v>52800</v>
      </c>
      <c r="I60" s="17">
        <v>52800</v>
      </c>
      <c r="J60" s="17"/>
      <c r="K60" s="17"/>
      <c r="L60" s="17">
        <v>52800</v>
      </c>
      <c r="M60" s="17"/>
      <c r="N60" s="17"/>
      <c r="O60" s="17"/>
      <c r="P60" s="24"/>
      <c r="Q60" s="17"/>
      <c r="R60" s="17"/>
      <c r="S60" s="17"/>
      <c r="T60" s="17"/>
      <c r="U60" s="17"/>
      <c r="V60" s="17"/>
      <c r="W60" s="17"/>
    </row>
    <row r="61" ht="18.75" customHeight="1" spans="1:23">
      <c r="A61" s="63" t="s">
        <v>58</v>
      </c>
      <c r="B61" s="9" t="s">
        <v>238</v>
      </c>
      <c r="C61" s="10" t="s">
        <v>225</v>
      </c>
      <c r="D61" s="9" t="s">
        <v>79</v>
      </c>
      <c r="E61" s="9" t="s">
        <v>80</v>
      </c>
      <c r="F61" s="9" t="s">
        <v>226</v>
      </c>
      <c r="G61" s="9" t="s">
        <v>227</v>
      </c>
      <c r="H61" s="17">
        <v>528000</v>
      </c>
      <c r="I61" s="17">
        <v>528000</v>
      </c>
      <c r="J61" s="17"/>
      <c r="K61" s="17"/>
      <c r="L61" s="17">
        <v>528000</v>
      </c>
      <c r="M61" s="17"/>
      <c r="N61" s="17"/>
      <c r="O61" s="17"/>
      <c r="P61" s="24"/>
      <c r="Q61" s="17"/>
      <c r="R61" s="17"/>
      <c r="S61" s="17"/>
      <c r="T61" s="17"/>
      <c r="U61" s="17"/>
      <c r="V61" s="17"/>
      <c r="W61" s="17"/>
    </row>
    <row r="62" ht="18.75" customHeight="1" spans="1:23">
      <c r="A62" s="63" t="s">
        <v>58</v>
      </c>
      <c r="B62" s="9" t="s">
        <v>239</v>
      </c>
      <c r="C62" s="10" t="s">
        <v>240</v>
      </c>
      <c r="D62" s="9" t="s">
        <v>107</v>
      </c>
      <c r="E62" s="9" t="s">
        <v>108</v>
      </c>
      <c r="F62" s="9" t="s">
        <v>169</v>
      </c>
      <c r="G62" s="9" t="s">
        <v>170</v>
      </c>
      <c r="H62" s="17">
        <v>4187244</v>
      </c>
      <c r="I62" s="17">
        <v>4187244</v>
      </c>
      <c r="J62" s="17"/>
      <c r="K62" s="17"/>
      <c r="L62" s="17">
        <v>4187244</v>
      </c>
      <c r="M62" s="17"/>
      <c r="N62" s="17"/>
      <c r="O62" s="17"/>
      <c r="P62" s="24"/>
      <c r="Q62" s="17"/>
      <c r="R62" s="17"/>
      <c r="S62" s="17"/>
      <c r="T62" s="17"/>
      <c r="U62" s="17"/>
      <c r="V62" s="17"/>
      <c r="W62" s="17"/>
    </row>
    <row r="63" s="60" customFormat="1" ht="31" customHeight="1" spans="1:23">
      <c r="A63" s="64" t="s">
        <v>58</v>
      </c>
      <c r="B63" s="10" t="s">
        <v>241</v>
      </c>
      <c r="C63" s="10" t="s">
        <v>242</v>
      </c>
      <c r="D63" s="10" t="s">
        <v>81</v>
      </c>
      <c r="E63" s="10" t="s">
        <v>82</v>
      </c>
      <c r="F63" s="10" t="s">
        <v>181</v>
      </c>
      <c r="G63" s="10" t="s">
        <v>182</v>
      </c>
      <c r="H63" s="65">
        <v>1666111.49</v>
      </c>
      <c r="I63" s="65">
        <v>1666111.49</v>
      </c>
      <c r="J63" s="65"/>
      <c r="K63" s="65"/>
      <c r="L63" s="65">
        <v>1666111.49</v>
      </c>
      <c r="M63" s="65"/>
      <c r="N63" s="65"/>
      <c r="O63" s="65"/>
      <c r="P63" s="66"/>
      <c r="Q63" s="65"/>
      <c r="R63" s="65"/>
      <c r="S63" s="65"/>
      <c r="T63" s="65"/>
      <c r="U63" s="65"/>
      <c r="V63" s="65"/>
      <c r="W63" s="65"/>
    </row>
    <row r="64" s="60" customFormat="1" ht="26" customHeight="1" spans="1:23">
      <c r="A64" s="64" t="s">
        <v>58</v>
      </c>
      <c r="B64" s="10" t="s">
        <v>241</v>
      </c>
      <c r="C64" s="10" t="s">
        <v>242</v>
      </c>
      <c r="D64" s="10" t="s">
        <v>83</v>
      </c>
      <c r="E64" s="10" t="s">
        <v>84</v>
      </c>
      <c r="F64" s="10" t="s">
        <v>243</v>
      </c>
      <c r="G64" s="10" t="s">
        <v>244</v>
      </c>
      <c r="H64" s="65">
        <v>827724.16</v>
      </c>
      <c r="I64" s="65">
        <v>827724.16</v>
      </c>
      <c r="J64" s="65"/>
      <c r="K64" s="65"/>
      <c r="L64" s="65">
        <v>827724.16</v>
      </c>
      <c r="M64" s="65"/>
      <c r="N64" s="65"/>
      <c r="O64" s="65"/>
      <c r="P64" s="66"/>
      <c r="Q64" s="65"/>
      <c r="R64" s="65"/>
      <c r="S64" s="65"/>
      <c r="T64" s="65"/>
      <c r="U64" s="65"/>
      <c r="V64" s="65"/>
      <c r="W64" s="65"/>
    </row>
    <row r="65" ht="18.75" customHeight="1" spans="1:23">
      <c r="A65" s="63" t="s">
        <v>58</v>
      </c>
      <c r="B65" s="9" t="s">
        <v>241</v>
      </c>
      <c r="C65" s="10" t="s">
        <v>242</v>
      </c>
      <c r="D65" s="9" t="s">
        <v>95</v>
      </c>
      <c r="E65" s="9" t="s">
        <v>96</v>
      </c>
      <c r="F65" s="9" t="s">
        <v>183</v>
      </c>
      <c r="G65" s="9" t="s">
        <v>184</v>
      </c>
      <c r="H65" s="17">
        <v>816139.68</v>
      </c>
      <c r="I65" s="17">
        <v>816139.68</v>
      </c>
      <c r="J65" s="17"/>
      <c r="K65" s="17"/>
      <c r="L65" s="17">
        <v>816139.68</v>
      </c>
      <c r="M65" s="17"/>
      <c r="N65" s="17"/>
      <c r="O65" s="17"/>
      <c r="P65" s="24"/>
      <c r="Q65" s="17"/>
      <c r="R65" s="17"/>
      <c r="S65" s="17"/>
      <c r="T65" s="17"/>
      <c r="U65" s="17"/>
      <c r="V65" s="17"/>
      <c r="W65" s="17"/>
    </row>
    <row r="66" ht="18.75" customHeight="1" spans="1:23">
      <c r="A66" s="63" t="s">
        <v>58</v>
      </c>
      <c r="B66" s="9" t="s">
        <v>241</v>
      </c>
      <c r="C66" s="10" t="s">
        <v>242</v>
      </c>
      <c r="D66" s="9" t="s">
        <v>95</v>
      </c>
      <c r="E66" s="9" t="s">
        <v>96</v>
      </c>
      <c r="F66" s="9" t="s">
        <v>183</v>
      </c>
      <c r="G66" s="9" t="s">
        <v>184</v>
      </c>
      <c r="H66" s="17">
        <v>65156</v>
      </c>
      <c r="I66" s="17">
        <v>65156</v>
      </c>
      <c r="J66" s="17"/>
      <c r="K66" s="17"/>
      <c r="L66" s="17">
        <v>65156</v>
      </c>
      <c r="M66" s="17"/>
      <c r="N66" s="17"/>
      <c r="O66" s="17"/>
      <c r="P66" s="24"/>
      <c r="Q66" s="17"/>
      <c r="R66" s="17"/>
      <c r="S66" s="17"/>
      <c r="T66" s="17"/>
      <c r="U66" s="17"/>
      <c r="V66" s="17"/>
      <c r="W66" s="17"/>
    </row>
    <row r="67" ht="18.75" customHeight="1" spans="1:23">
      <c r="A67" s="63" t="s">
        <v>58</v>
      </c>
      <c r="B67" s="9" t="s">
        <v>241</v>
      </c>
      <c r="C67" s="10" t="s">
        <v>242</v>
      </c>
      <c r="D67" s="9" t="s">
        <v>97</v>
      </c>
      <c r="E67" s="9" t="s">
        <v>98</v>
      </c>
      <c r="F67" s="9" t="s">
        <v>185</v>
      </c>
      <c r="G67" s="9" t="s">
        <v>186</v>
      </c>
      <c r="H67" s="17">
        <v>86302.04</v>
      </c>
      <c r="I67" s="17">
        <v>86302.04</v>
      </c>
      <c r="J67" s="17"/>
      <c r="K67" s="17"/>
      <c r="L67" s="17">
        <v>86302.04</v>
      </c>
      <c r="M67" s="17"/>
      <c r="N67" s="17"/>
      <c r="O67" s="17"/>
      <c r="P67" s="24"/>
      <c r="Q67" s="17"/>
      <c r="R67" s="17"/>
      <c r="S67" s="17"/>
      <c r="T67" s="17"/>
      <c r="U67" s="17"/>
      <c r="V67" s="17"/>
      <c r="W67" s="17"/>
    </row>
    <row r="68" ht="18.75" customHeight="1" spans="1:23">
      <c r="A68" s="63" t="s">
        <v>58</v>
      </c>
      <c r="B68" s="9" t="s">
        <v>241</v>
      </c>
      <c r="C68" s="10" t="s">
        <v>242</v>
      </c>
      <c r="D68" s="9" t="s">
        <v>107</v>
      </c>
      <c r="E68" s="9" t="s">
        <v>108</v>
      </c>
      <c r="F68" s="9" t="s">
        <v>185</v>
      </c>
      <c r="G68" s="9" t="s">
        <v>186</v>
      </c>
      <c r="H68" s="17">
        <v>75806.68</v>
      </c>
      <c r="I68" s="17">
        <v>75806.68</v>
      </c>
      <c r="J68" s="17"/>
      <c r="K68" s="17"/>
      <c r="L68" s="17">
        <v>75806.68</v>
      </c>
      <c r="M68" s="17"/>
      <c r="N68" s="17"/>
      <c r="O68" s="17"/>
      <c r="P68" s="24"/>
      <c r="Q68" s="17"/>
      <c r="R68" s="17"/>
      <c r="S68" s="17"/>
      <c r="T68" s="17"/>
      <c r="U68" s="17"/>
      <c r="V68" s="17"/>
      <c r="W68" s="17"/>
    </row>
    <row r="69" s="60" customFormat="1" ht="29" customHeight="1" spans="1:23">
      <c r="A69" s="64" t="s">
        <v>58</v>
      </c>
      <c r="B69" s="10" t="s">
        <v>245</v>
      </c>
      <c r="C69" s="10" t="s">
        <v>246</v>
      </c>
      <c r="D69" s="10" t="s">
        <v>81</v>
      </c>
      <c r="E69" s="10" t="s">
        <v>82</v>
      </c>
      <c r="F69" s="10" t="s">
        <v>181</v>
      </c>
      <c r="G69" s="10" t="s">
        <v>182</v>
      </c>
      <c r="H69" s="65">
        <v>20000</v>
      </c>
      <c r="I69" s="65">
        <v>20000</v>
      </c>
      <c r="J69" s="65"/>
      <c r="K69" s="65"/>
      <c r="L69" s="65">
        <v>20000</v>
      </c>
      <c r="M69" s="65"/>
      <c r="N69" s="65"/>
      <c r="O69" s="65"/>
      <c r="P69" s="66"/>
      <c r="Q69" s="65"/>
      <c r="R69" s="65"/>
      <c r="S69" s="65"/>
      <c r="T69" s="65"/>
      <c r="U69" s="65"/>
      <c r="V69" s="65"/>
      <c r="W69" s="65"/>
    </row>
    <row r="70" ht="18.75" customHeight="1" spans="1:23">
      <c r="A70" s="63" t="s">
        <v>58</v>
      </c>
      <c r="B70" s="9" t="s">
        <v>245</v>
      </c>
      <c r="C70" s="10" t="s">
        <v>246</v>
      </c>
      <c r="D70" s="9" t="s">
        <v>95</v>
      </c>
      <c r="E70" s="9" t="s">
        <v>96</v>
      </c>
      <c r="F70" s="9" t="s">
        <v>183</v>
      </c>
      <c r="G70" s="9" t="s">
        <v>184</v>
      </c>
      <c r="H70" s="17">
        <v>2500</v>
      </c>
      <c r="I70" s="17">
        <v>2500</v>
      </c>
      <c r="J70" s="17"/>
      <c r="K70" s="17"/>
      <c r="L70" s="17">
        <v>2500</v>
      </c>
      <c r="M70" s="17"/>
      <c r="N70" s="17"/>
      <c r="O70" s="17"/>
      <c r="P70" s="24"/>
      <c r="Q70" s="17"/>
      <c r="R70" s="17"/>
      <c r="S70" s="17"/>
      <c r="T70" s="17"/>
      <c r="U70" s="17"/>
      <c r="V70" s="17"/>
      <c r="W70" s="17"/>
    </row>
    <row r="71" ht="18.75" customHeight="1" spans="1:23">
      <c r="A71" s="63" t="s">
        <v>58</v>
      </c>
      <c r="B71" s="9" t="s">
        <v>245</v>
      </c>
      <c r="C71" s="10" t="s">
        <v>246</v>
      </c>
      <c r="D71" s="9" t="s">
        <v>95</v>
      </c>
      <c r="E71" s="9" t="s">
        <v>96</v>
      </c>
      <c r="F71" s="9" t="s">
        <v>183</v>
      </c>
      <c r="G71" s="9" t="s">
        <v>184</v>
      </c>
      <c r="H71" s="17">
        <v>46600</v>
      </c>
      <c r="I71" s="17">
        <v>46600</v>
      </c>
      <c r="J71" s="17"/>
      <c r="K71" s="17"/>
      <c r="L71" s="17">
        <v>46600</v>
      </c>
      <c r="M71" s="17"/>
      <c r="N71" s="17"/>
      <c r="O71" s="17"/>
      <c r="P71" s="24"/>
      <c r="Q71" s="17"/>
      <c r="R71" s="17"/>
      <c r="S71" s="17"/>
      <c r="T71" s="17"/>
      <c r="U71" s="17"/>
      <c r="V71" s="17"/>
      <c r="W71" s="17"/>
    </row>
    <row r="72" ht="18.75" customHeight="1" spans="1:23">
      <c r="A72" s="63" t="s">
        <v>58</v>
      </c>
      <c r="B72" s="9" t="s">
        <v>245</v>
      </c>
      <c r="C72" s="10" t="s">
        <v>246</v>
      </c>
      <c r="D72" s="9" t="s">
        <v>97</v>
      </c>
      <c r="E72" s="9" t="s">
        <v>98</v>
      </c>
      <c r="F72" s="9" t="s">
        <v>185</v>
      </c>
      <c r="G72" s="9" t="s">
        <v>186</v>
      </c>
      <c r="H72" s="17">
        <v>1200</v>
      </c>
      <c r="I72" s="17">
        <v>1200</v>
      </c>
      <c r="J72" s="17"/>
      <c r="K72" s="17"/>
      <c r="L72" s="17">
        <v>1200</v>
      </c>
      <c r="M72" s="17"/>
      <c r="N72" s="17"/>
      <c r="O72" s="17"/>
      <c r="P72" s="24"/>
      <c r="Q72" s="17"/>
      <c r="R72" s="17"/>
      <c r="S72" s="17"/>
      <c r="T72" s="17"/>
      <c r="U72" s="17"/>
      <c r="V72" s="17"/>
      <c r="W72" s="17"/>
    </row>
    <row r="73" ht="18.75" customHeight="1" spans="1:23">
      <c r="A73" s="63" t="s">
        <v>58</v>
      </c>
      <c r="B73" s="9" t="s">
        <v>247</v>
      </c>
      <c r="C73" s="10" t="s">
        <v>248</v>
      </c>
      <c r="D73" s="9" t="s">
        <v>107</v>
      </c>
      <c r="E73" s="9" t="s">
        <v>108</v>
      </c>
      <c r="F73" s="9" t="s">
        <v>171</v>
      </c>
      <c r="G73" s="9" t="s">
        <v>172</v>
      </c>
      <c r="H73" s="17">
        <v>510980</v>
      </c>
      <c r="I73" s="17">
        <v>510980</v>
      </c>
      <c r="J73" s="17"/>
      <c r="K73" s="17"/>
      <c r="L73" s="17">
        <v>510980</v>
      </c>
      <c r="M73" s="17"/>
      <c r="N73" s="17"/>
      <c r="O73" s="17"/>
      <c r="P73" s="24"/>
      <c r="Q73" s="17"/>
      <c r="R73" s="17"/>
      <c r="S73" s="17"/>
      <c r="T73" s="17"/>
      <c r="U73" s="17"/>
      <c r="V73" s="17"/>
      <c r="W73" s="17"/>
    </row>
    <row r="74" ht="18.75" customHeight="1" spans="1:23">
      <c r="A74" s="63" t="s">
        <v>58</v>
      </c>
      <c r="B74" s="9" t="s">
        <v>247</v>
      </c>
      <c r="C74" s="10" t="s">
        <v>248</v>
      </c>
      <c r="D74" s="9" t="s">
        <v>107</v>
      </c>
      <c r="E74" s="9" t="s">
        <v>108</v>
      </c>
      <c r="F74" s="9" t="s">
        <v>173</v>
      </c>
      <c r="G74" s="9" t="s">
        <v>174</v>
      </c>
      <c r="H74" s="17">
        <v>361087</v>
      </c>
      <c r="I74" s="17">
        <v>361087</v>
      </c>
      <c r="J74" s="17"/>
      <c r="K74" s="17"/>
      <c r="L74" s="17">
        <v>361087</v>
      </c>
      <c r="M74" s="17"/>
      <c r="N74" s="17"/>
      <c r="O74" s="17"/>
      <c r="P74" s="24"/>
      <c r="Q74" s="17"/>
      <c r="R74" s="17"/>
      <c r="S74" s="17"/>
      <c r="T74" s="17"/>
      <c r="U74" s="17"/>
      <c r="V74" s="17"/>
      <c r="W74" s="17"/>
    </row>
    <row r="75" ht="18.75" customHeight="1" spans="1:23">
      <c r="A75" s="63" t="s">
        <v>58</v>
      </c>
      <c r="B75" s="9" t="s">
        <v>247</v>
      </c>
      <c r="C75" s="10" t="s">
        <v>248</v>
      </c>
      <c r="D75" s="9" t="s">
        <v>107</v>
      </c>
      <c r="E75" s="9" t="s">
        <v>108</v>
      </c>
      <c r="F75" s="9" t="s">
        <v>177</v>
      </c>
      <c r="G75" s="9" t="s">
        <v>178</v>
      </c>
      <c r="H75" s="17">
        <v>3111840</v>
      </c>
      <c r="I75" s="17">
        <v>3111840</v>
      </c>
      <c r="J75" s="17"/>
      <c r="K75" s="17"/>
      <c r="L75" s="17">
        <v>3111840</v>
      </c>
      <c r="M75" s="17"/>
      <c r="N75" s="17"/>
      <c r="O75" s="17"/>
      <c r="P75" s="24"/>
      <c r="Q75" s="17"/>
      <c r="R75" s="17"/>
      <c r="S75" s="17"/>
      <c r="T75" s="17"/>
      <c r="U75" s="17"/>
      <c r="V75" s="17"/>
      <c r="W75" s="17"/>
    </row>
    <row r="76" ht="18.75" customHeight="1" spans="1:23">
      <c r="A76" s="63" t="s">
        <v>58</v>
      </c>
      <c r="B76" s="9" t="s">
        <v>247</v>
      </c>
      <c r="C76" s="10" t="s">
        <v>248</v>
      </c>
      <c r="D76" s="9" t="s">
        <v>107</v>
      </c>
      <c r="E76" s="9" t="s">
        <v>108</v>
      </c>
      <c r="F76" s="9" t="s">
        <v>177</v>
      </c>
      <c r="G76" s="9" t="s">
        <v>178</v>
      </c>
      <c r="H76" s="17">
        <v>1240880</v>
      </c>
      <c r="I76" s="17">
        <v>1240880</v>
      </c>
      <c r="J76" s="17"/>
      <c r="K76" s="17"/>
      <c r="L76" s="17">
        <v>1240880</v>
      </c>
      <c r="M76" s="17"/>
      <c r="N76" s="17"/>
      <c r="O76" s="17"/>
      <c r="P76" s="24"/>
      <c r="Q76" s="17"/>
      <c r="R76" s="17"/>
      <c r="S76" s="17"/>
      <c r="T76" s="17"/>
      <c r="U76" s="17"/>
      <c r="V76" s="17"/>
      <c r="W76" s="17"/>
    </row>
    <row r="77" ht="18.75" customHeight="1" spans="1:23">
      <c r="A77" s="63" t="s">
        <v>58</v>
      </c>
      <c r="B77" s="9" t="s">
        <v>249</v>
      </c>
      <c r="C77" s="10" t="s">
        <v>250</v>
      </c>
      <c r="D77" s="9" t="s">
        <v>107</v>
      </c>
      <c r="E77" s="9" t="s">
        <v>108</v>
      </c>
      <c r="F77" s="9" t="s">
        <v>177</v>
      </c>
      <c r="G77" s="9" t="s">
        <v>178</v>
      </c>
      <c r="H77" s="17">
        <v>580896</v>
      </c>
      <c r="I77" s="17">
        <v>580896</v>
      </c>
      <c r="J77" s="17"/>
      <c r="K77" s="17"/>
      <c r="L77" s="17">
        <v>580896</v>
      </c>
      <c r="M77" s="17"/>
      <c r="N77" s="17"/>
      <c r="O77" s="17"/>
      <c r="P77" s="24"/>
      <c r="Q77" s="17"/>
      <c r="R77" s="17"/>
      <c r="S77" s="17"/>
      <c r="T77" s="17"/>
      <c r="U77" s="17"/>
      <c r="V77" s="17"/>
      <c r="W77" s="17"/>
    </row>
    <row r="78" ht="18.75" customHeight="1" spans="1:23">
      <c r="A78" s="63" t="s">
        <v>58</v>
      </c>
      <c r="B78" s="9" t="s">
        <v>249</v>
      </c>
      <c r="C78" s="10" t="s">
        <v>250</v>
      </c>
      <c r="D78" s="9" t="s">
        <v>107</v>
      </c>
      <c r="E78" s="9" t="s">
        <v>108</v>
      </c>
      <c r="F78" s="9" t="s">
        <v>177</v>
      </c>
      <c r="G78" s="9" t="s">
        <v>178</v>
      </c>
      <c r="H78" s="17">
        <v>1165104</v>
      </c>
      <c r="I78" s="17">
        <v>1165104</v>
      </c>
      <c r="J78" s="17"/>
      <c r="K78" s="17"/>
      <c r="L78" s="17">
        <v>1165104</v>
      </c>
      <c r="M78" s="17"/>
      <c r="N78" s="17"/>
      <c r="O78" s="17"/>
      <c r="P78" s="24"/>
      <c r="Q78" s="17"/>
      <c r="R78" s="17"/>
      <c r="S78" s="17"/>
      <c r="T78" s="17"/>
      <c r="U78" s="17"/>
      <c r="V78" s="17"/>
      <c r="W78" s="17"/>
    </row>
    <row r="79" ht="18.75" customHeight="1" spans="1:23">
      <c r="A79" s="63" t="s">
        <v>58</v>
      </c>
      <c r="B79" s="9" t="s">
        <v>251</v>
      </c>
      <c r="C79" s="10" t="s">
        <v>252</v>
      </c>
      <c r="D79" s="9" t="s">
        <v>121</v>
      </c>
      <c r="E79" s="9" t="s">
        <v>122</v>
      </c>
      <c r="F79" s="9" t="s">
        <v>188</v>
      </c>
      <c r="G79" s="9" t="s">
        <v>122</v>
      </c>
      <c r="H79" s="17">
        <v>1292180</v>
      </c>
      <c r="I79" s="17">
        <v>1292180</v>
      </c>
      <c r="J79" s="17"/>
      <c r="K79" s="17"/>
      <c r="L79" s="17">
        <v>1292180</v>
      </c>
      <c r="M79" s="17"/>
      <c r="N79" s="17"/>
      <c r="O79" s="17"/>
      <c r="P79" s="24"/>
      <c r="Q79" s="17"/>
      <c r="R79" s="17"/>
      <c r="S79" s="17"/>
      <c r="T79" s="17"/>
      <c r="U79" s="17"/>
      <c r="V79" s="17"/>
      <c r="W79" s="17"/>
    </row>
    <row r="80" ht="18.75" customHeight="1" spans="1:23">
      <c r="A80" s="63" t="s">
        <v>58</v>
      </c>
      <c r="B80" s="9" t="s">
        <v>253</v>
      </c>
      <c r="C80" s="10" t="s">
        <v>254</v>
      </c>
      <c r="D80" s="9" t="s">
        <v>107</v>
      </c>
      <c r="E80" s="9" t="s">
        <v>108</v>
      </c>
      <c r="F80" s="9" t="s">
        <v>173</v>
      </c>
      <c r="G80" s="9" t="s">
        <v>174</v>
      </c>
      <c r="H80" s="17">
        <v>30000</v>
      </c>
      <c r="I80" s="17">
        <v>30000</v>
      </c>
      <c r="J80" s="17"/>
      <c r="K80" s="17"/>
      <c r="L80" s="17">
        <v>30000</v>
      </c>
      <c r="M80" s="17"/>
      <c r="N80" s="17"/>
      <c r="O80" s="17"/>
      <c r="P80" s="24"/>
      <c r="Q80" s="17"/>
      <c r="R80" s="17"/>
      <c r="S80" s="17"/>
      <c r="T80" s="17"/>
      <c r="U80" s="17"/>
      <c r="V80" s="17"/>
      <c r="W80" s="17"/>
    </row>
    <row r="81" ht="18.75" customHeight="1" spans="1:23">
      <c r="A81" s="63" t="s">
        <v>58</v>
      </c>
      <c r="B81" s="9" t="s">
        <v>255</v>
      </c>
      <c r="C81" s="10" t="s">
        <v>256</v>
      </c>
      <c r="D81" s="9" t="s">
        <v>107</v>
      </c>
      <c r="E81" s="9" t="s">
        <v>108</v>
      </c>
      <c r="F81" s="9" t="s">
        <v>191</v>
      </c>
      <c r="G81" s="9" t="s">
        <v>192</v>
      </c>
      <c r="H81" s="17">
        <v>116000</v>
      </c>
      <c r="I81" s="17">
        <v>116000</v>
      </c>
      <c r="J81" s="17"/>
      <c r="K81" s="17"/>
      <c r="L81" s="17">
        <v>116000</v>
      </c>
      <c r="M81" s="17"/>
      <c r="N81" s="17"/>
      <c r="O81" s="17"/>
      <c r="P81" s="24"/>
      <c r="Q81" s="17"/>
      <c r="R81" s="17"/>
      <c r="S81" s="17"/>
      <c r="T81" s="17"/>
      <c r="U81" s="17"/>
      <c r="V81" s="17"/>
      <c r="W81" s="17"/>
    </row>
    <row r="82" ht="18.75" customHeight="1" spans="1:23">
      <c r="A82" s="63" t="s">
        <v>58</v>
      </c>
      <c r="B82" s="9" t="s">
        <v>257</v>
      </c>
      <c r="C82" s="10" t="s">
        <v>258</v>
      </c>
      <c r="D82" s="9" t="s">
        <v>107</v>
      </c>
      <c r="E82" s="9" t="s">
        <v>108</v>
      </c>
      <c r="F82" s="9" t="s">
        <v>221</v>
      </c>
      <c r="G82" s="9" t="s">
        <v>146</v>
      </c>
      <c r="H82" s="17">
        <v>9800</v>
      </c>
      <c r="I82" s="17">
        <v>9800</v>
      </c>
      <c r="J82" s="17"/>
      <c r="K82" s="17"/>
      <c r="L82" s="17">
        <v>9800</v>
      </c>
      <c r="M82" s="17"/>
      <c r="N82" s="17"/>
      <c r="O82" s="17"/>
      <c r="P82" s="24"/>
      <c r="Q82" s="17"/>
      <c r="R82" s="17"/>
      <c r="S82" s="17"/>
      <c r="T82" s="17"/>
      <c r="U82" s="17"/>
      <c r="V82" s="17"/>
      <c r="W82" s="17"/>
    </row>
    <row r="83" ht="18.75" customHeight="1" spans="1:23">
      <c r="A83" s="63" t="s">
        <v>58</v>
      </c>
      <c r="B83" s="9" t="s">
        <v>259</v>
      </c>
      <c r="C83" s="10" t="s">
        <v>260</v>
      </c>
      <c r="D83" s="9" t="s">
        <v>107</v>
      </c>
      <c r="E83" s="9" t="s">
        <v>108</v>
      </c>
      <c r="F83" s="9" t="s">
        <v>200</v>
      </c>
      <c r="G83" s="9" t="s">
        <v>201</v>
      </c>
      <c r="H83" s="17">
        <v>85000</v>
      </c>
      <c r="I83" s="17">
        <v>85000</v>
      </c>
      <c r="J83" s="17"/>
      <c r="K83" s="17"/>
      <c r="L83" s="17">
        <v>85000</v>
      </c>
      <c r="M83" s="17"/>
      <c r="N83" s="17"/>
      <c r="O83" s="17"/>
      <c r="P83" s="24"/>
      <c r="Q83" s="17"/>
      <c r="R83" s="17"/>
      <c r="S83" s="17"/>
      <c r="T83" s="17"/>
      <c r="U83" s="17"/>
      <c r="V83" s="17"/>
      <c r="W83" s="17"/>
    </row>
    <row r="84" ht="18.75" customHeight="1" spans="1:23">
      <c r="A84" s="63" t="s">
        <v>58</v>
      </c>
      <c r="B84" s="9" t="s">
        <v>259</v>
      </c>
      <c r="C84" s="10" t="s">
        <v>260</v>
      </c>
      <c r="D84" s="9" t="s">
        <v>107</v>
      </c>
      <c r="E84" s="9" t="s">
        <v>108</v>
      </c>
      <c r="F84" s="9" t="s">
        <v>261</v>
      </c>
      <c r="G84" s="9" t="s">
        <v>262</v>
      </c>
      <c r="H84" s="17">
        <v>10000</v>
      </c>
      <c r="I84" s="17">
        <v>10000</v>
      </c>
      <c r="J84" s="17"/>
      <c r="K84" s="17"/>
      <c r="L84" s="17">
        <v>10000</v>
      </c>
      <c r="M84" s="17"/>
      <c r="N84" s="17"/>
      <c r="O84" s="17"/>
      <c r="P84" s="24"/>
      <c r="Q84" s="17"/>
      <c r="R84" s="17"/>
      <c r="S84" s="17"/>
      <c r="T84" s="17"/>
      <c r="U84" s="17"/>
      <c r="V84" s="17"/>
      <c r="W84" s="17"/>
    </row>
    <row r="85" ht="18.75" customHeight="1" spans="1:23">
      <c r="A85" s="63" t="s">
        <v>58</v>
      </c>
      <c r="B85" s="9" t="s">
        <v>259</v>
      </c>
      <c r="C85" s="10" t="s">
        <v>260</v>
      </c>
      <c r="D85" s="9" t="s">
        <v>107</v>
      </c>
      <c r="E85" s="9" t="s">
        <v>108</v>
      </c>
      <c r="F85" s="9" t="s">
        <v>208</v>
      </c>
      <c r="G85" s="9" t="s">
        <v>209</v>
      </c>
      <c r="H85" s="17">
        <v>15000</v>
      </c>
      <c r="I85" s="17">
        <v>15000</v>
      </c>
      <c r="J85" s="17"/>
      <c r="K85" s="17"/>
      <c r="L85" s="17">
        <v>15000</v>
      </c>
      <c r="M85" s="17"/>
      <c r="N85" s="17"/>
      <c r="O85" s="17"/>
      <c r="P85" s="24"/>
      <c r="Q85" s="17"/>
      <c r="R85" s="17"/>
      <c r="S85" s="17"/>
      <c r="T85" s="17"/>
      <c r="U85" s="17"/>
      <c r="V85" s="17"/>
      <c r="W85" s="17"/>
    </row>
    <row r="86" ht="18.75" customHeight="1" spans="1:23">
      <c r="A86" s="63" t="s">
        <v>58</v>
      </c>
      <c r="B86" s="9" t="s">
        <v>259</v>
      </c>
      <c r="C86" s="10" t="s">
        <v>260</v>
      </c>
      <c r="D86" s="9" t="s">
        <v>107</v>
      </c>
      <c r="E86" s="9" t="s">
        <v>108</v>
      </c>
      <c r="F86" s="9" t="s">
        <v>263</v>
      </c>
      <c r="G86" s="9" t="s">
        <v>264</v>
      </c>
      <c r="H86" s="17">
        <v>80500</v>
      </c>
      <c r="I86" s="17">
        <v>80500</v>
      </c>
      <c r="J86" s="17"/>
      <c r="K86" s="17"/>
      <c r="L86" s="17">
        <v>80500</v>
      </c>
      <c r="M86" s="17"/>
      <c r="N86" s="17"/>
      <c r="O86" s="17"/>
      <c r="P86" s="24"/>
      <c r="Q86" s="17"/>
      <c r="R86" s="17"/>
      <c r="S86" s="17"/>
      <c r="T86" s="17"/>
      <c r="U86" s="17"/>
      <c r="V86" s="17"/>
      <c r="W86" s="17"/>
    </row>
    <row r="87" ht="18.75" customHeight="1" spans="1:23">
      <c r="A87" s="63" t="s">
        <v>58</v>
      </c>
      <c r="B87" s="9" t="s">
        <v>259</v>
      </c>
      <c r="C87" s="10" t="s">
        <v>260</v>
      </c>
      <c r="D87" s="9" t="s">
        <v>107</v>
      </c>
      <c r="E87" s="9" t="s">
        <v>108</v>
      </c>
      <c r="F87" s="9" t="s">
        <v>202</v>
      </c>
      <c r="G87" s="9" t="s">
        <v>203</v>
      </c>
      <c r="H87" s="17">
        <v>20000</v>
      </c>
      <c r="I87" s="17">
        <v>20000</v>
      </c>
      <c r="J87" s="17"/>
      <c r="K87" s="17"/>
      <c r="L87" s="17">
        <v>20000</v>
      </c>
      <c r="M87" s="17"/>
      <c r="N87" s="17"/>
      <c r="O87" s="17"/>
      <c r="P87" s="24"/>
      <c r="Q87" s="17"/>
      <c r="R87" s="17"/>
      <c r="S87" s="17"/>
      <c r="T87" s="17"/>
      <c r="U87" s="17"/>
      <c r="V87" s="17"/>
      <c r="W87" s="17"/>
    </row>
    <row r="88" ht="18.75" customHeight="1" spans="1:23">
      <c r="A88" s="63" t="s">
        <v>58</v>
      </c>
      <c r="B88" s="9" t="s">
        <v>259</v>
      </c>
      <c r="C88" s="10" t="s">
        <v>260</v>
      </c>
      <c r="D88" s="9" t="s">
        <v>107</v>
      </c>
      <c r="E88" s="9" t="s">
        <v>108</v>
      </c>
      <c r="F88" s="9" t="s">
        <v>212</v>
      </c>
      <c r="G88" s="9" t="s">
        <v>213</v>
      </c>
      <c r="H88" s="17">
        <v>3242000</v>
      </c>
      <c r="I88" s="17">
        <v>3242000</v>
      </c>
      <c r="J88" s="17"/>
      <c r="K88" s="17"/>
      <c r="L88" s="17">
        <v>3242000</v>
      </c>
      <c r="M88" s="17"/>
      <c r="N88" s="17"/>
      <c r="O88" s="17"/>
      <c r="P88" s="24"/>
      <c r="Q88" s="17"/>
      <c r="R88" s="17"/>
      <c r="S88" s="17"/>
      <c r="T88" s="17"/>
      <c r="U88" s="17"/>
      <c r="V88" s="17"/>
      <c r="W88" s="17"/>
    </row>
    <row r="89" ht="18.75" customHeight="1" spans="1:23">
      <c r="A89" s="63" t="s">
        <v>58</v>
      </c>
      <c r="B89" s="9" t="s">
        <v>259</v>
      </c>
      <c r="C89" s="10" t="s">
        <v>260</v>
      </c>
      <c r="D89" s="9" t="s">
        <v>107</v>
      </c>
      <c r="E89" s="9" t="s">
        <v>108</v>
      </c>
      <c r="F89" s="9" t="s">
        <v>204</v>
      </c>
      <c r="G89" s="9" t="s">
        <v>205</v>
      </c>
      <c r="H89" s="17">
        <v>40000</v>
      </c>
      <c r="I89" s="17">
        <v>40000</v>
      </c>
      <c r="J89" s="17"/>
      <c r="K89" s="17"/>
      <c r="L89" s="17">
        <v>40000</v>
      </c>
      <c r="M89" s="17"/>
      <c r="N89" s="17"/>
      <c r="O89" s="17"/>
      <c r="P89" s="24"/>
      <c r="Q89" s="17"/>
      <c r="R89" s="17"/>
      <c r="S89" s="17"/>
      <c r="T89" s="17"/>
      <c r="U89" s="17"/>
      <c r="V89" s="17"/>
      <c r="W89" s="17"/>
    </row>
    <row r="90" ht="18.75" customHeight="1" spans="1:23">
      <c r="A90" s="63" t="s">
        <v>58</v>
      </c>
      <c r="B90" s="9" t="s">
        <v>259</v>
      </c>
      <c r="C90" s="10" t="s">
        <v>260</v>
      </c>
      <c r="D90" s="9" t="s">
        <v>107</v>
      </c>
      <c r="E90" s="9" t="s">
        <v>108</v>
      </c>
      <c r="F90" s="9" t="s">
        <v>214</v>
      </c>
      <c r="G90" s="9" t="s">
        <v>215</v>
      </c>
      <c r="H90" s="17">
        <v>10000</v>
      </c>
      <c r="I90" s="17">
        <v>10000</v>
      </c>
      <c r="J90" s="17"/>
      <c r="K90" s="17"/>
      <c r="L90" s="17">
        <v>10000</v>
      </c>
      <c r="M90" s="17"/>
      <c r="N90" s="17"/>
      <c r="O90" s="17"/>
      <c r="P90" s="24"/>
      <c r="Q90" s="17"/>
      <c r="R90" s="17"/>
      <c r="S90" s="17"/>
      <c r="T90" s="17"/>
      <c r="U90" s="17"/>
      <c r="V90" s="17"/>
      <c r="W90" s="17"/>
    </row>
    <row r="91" ht="18.75" customHeight="1" spans="1:23">
      <c r="A91" s="63" t="s">
        <v>58</v>
      </c>
      <c r="B91" s="9" t="s">
        <v>259</v>
      </c>
      <c r="C91" s="10" t="s">
        <v>260</v>
      </c>
      <c r="D91" s="9" t="s">
        <v>107</v>
      </c>
      <c r="E91" s="9" t="s">
        <v>108</v>
      </c>
      <c r="F91" s="9" t="s">
        <v>265</v>
      </c>
      <c r="G91" s="9" t="s">
        <v>266</v>
      </c>
      <c r="H91" s="17">
        <v>110000</v>
      </c>
      <c r="I91" s="17">
        <v>110000</v>
      </c>
      <c r="J91" s="17"/>
      <c r="K91" s="17"/>
      <c r="L91" s="17">
        <v>110000</v>
      </c>
      <c r="M91" s="17"/>
      <c r="N91" s="17"/>
      <c r="O91" s="17"/>
      <c r="P91" s="24"/>
      <c r="Q91" s="17"/>
      <c r="R91" s="17"/>
      <c r="S91" s="17"/>
      <c r="T91" s="17"/>
      <c r="U91" s="17"/>
      <c r="V91" s="17"/>
      <c r="W91" s="17"/>
    </row>
    <row r="92" ht="18.75" customHeight="1" spans="1:23">
      <c r="A92" s="63" t="s">
        <v>58</v>
      </c>
      <c r="B92" s="9" t="s">
        <v>259</v>
      </c>
      <c r="C92" s="10" t="s">
        <v>260</v>
      </c>
      <c r="D92" s="9" t="s">
        <v>107</v>
      </c>
      <c r="E92" s="9" t="s">
        <v>108</v>
      </c>
      <c r="F92" s="9" t="s">
        <v>265</v>
      </c>
      <c r="G92" s="9" t="s">
        <v>266</v>
      </c>
      <c r="H92" s="17">
        <v>30000</v>
      </c>
      <c r="I92" s="17">
        <v>30000</v>
      </c>
      <c r="J92" s="17"/>
      <c r="K92" s="17"/>
      <c r="L92" s="17">
        <v>30000</v>
      </c>
      <c r="M92" s="17"/>
      <c r="N92" s="17"/>
      <c r="O92" s="17"/>
      <c r="P92" s="24"/>
      <c r="Q92" s="17"/>
      <c r="R92" s="17"/>
      <c r="S92" s="17"/>
      <c r="T92" s="17"/>
      <c r="U92" s="17"/>
      <c r="V92" s="17"/>
      <c r="W92" s="17"/>
    </row>
    <row r="93" ht="18.75" customHeight="1" spans="1:23">
      <c r="A93" s="63" t="s">
        <v>58</v>
      </c>
      <c r="B93" s="9" t="s">
        <v>259</v>
      </c>
      <c r="C93" s="10" t="s">
        <v>260</v>
      </c>
      <c r="D93" s="9" t="s">
        <v>107</v>
      </c>
      <c r="E93" s="9" t="s">
        <v>108</v>
      </c>
      <c r="F93" s="9" t="s">
        <v>265</v>
      </c>
      <c r="G93" s="9" t="s">
        <v>266</v>
      </c>
      <c r="H93" s="17">
        <v>200000</v>
      </c>
      <c r="I93" s="17">
        <v>200000</v>
      </c>
      <c r="J93" s="17"/>
      <c r="K93" s="17"/>
      <c r="L93" s="17">
        <v>200000</v>
      </c>
      <c r="M93" s="17"/>
      <c r="N93" s="17"/>
      <c r="O93" s="17"/>
      <c r="P93" s="24"/>
      <c r="Q93" s="17"/>
      <c r="R93" s="17"/>
      <c r="S93" s="17"/>
      <c r="T93" s="17"/>
      <c r="U93" s="17"/>
      <c r="V93" s="17"/>
      <c r="W93" s="17"/>
    </row>
    <row r="94" ht="18.75" customHeight="1" spans="1:23">
      <c r="A94" s="63" t="s">
        <v>58</v>
      </c>
      <c r="B94" s="9" t="s">
        <v>259</v>
      </c>
      <c r="C94" s="10" t="s">
        <v>260</v>
      </c>
      <c r="D94" s="9" t="s">
        <v>107</v>
      </c>
      <c r="E94" s="9" t="s">
        <v>108</v>
      </c>
      <c r="F94" s="9" t="s">
        <v>206</v>
      </c>
      <c r="G94" s="9" t="s">
        <v>207</v>
      </c>
      <c r="H94" s="17">
        <v>59000</v>
      </c>
      <c r="I94" s="17">
        <v>59000</v>
      </c>
      <c r="J94" s="17"/>
      <c r="K94" s="17"/>
      <c r="L94" s="17">
        <v>59000</v>
      </c>
      <c r="M94" s="17"/>
      <c r="N94" s="17"/>
      <c r="O94" s="17"/>
      <c r="P94" s="24"/>
      <c r="Q94" s="17"/>
      <c r="R94" s="17"/>
      <c r="S94" s="17"/>
      <c r="T94" s="17"/>
      <c r="U94" s="17"/>
      <c r="V94" s="17"/>
      <c r="W94" s="17"/>
    </row>
    <row r="95" ht="18.75" customHeight="1" spans="1:23">
      <c r="A95" s="63" t="s">
        <v>58</v>
      </c>
      <c r="B95" s="9" t="s">
        <v>259</v>
      </c>
      <c r="C95" s="10" t="s">
        <v>260</v>
      </c>
      <c r="D95" s="9" t="s">
        <v>107</v>
      </c>
      <c r="E95" s="9" t="s">
        <v>108</v>
      </c>
      <c r="F95" s="9" t="s">
        <v>198</v>
      </c>
      <c r="G95" s="9" t="s">
        <v>199</v>
      </c>
      <c r="H95" s="17">
        <v>10003.12</v>
      </c>
      <c r="I95" s="17">
        <v>10003.12</v>
      </c>
      <c r="J95" s="17"/>
      <c r="K95" s="17"/>
      <c r="L95" s="17">
        <v>10003.12</v>
      </c>
      <c r="M95" s="17"/>
      <c r="N95" s="17"/>
      <c r="O95" s="17"/>
      <c r="P95" s="24"/>
      <c r="Q95" s="17"/>
      <c r="R95" s="17"/>
      <c r="S95" s="17"/>
      <c r="T95" s="17"/>
      <c r="U95" s="17"/>
      <c r="V95" s="17"/>
      <c r="W95" s="17"/>
    </row>
    <row r="96" ht="18.75" customHeight="1" spans="1:23">
      <c r="A96" s="63" t="s">
        <v>58</v>
      </c>
      <c r="B96" s="9" t="s">
        <v>267</v>
      </c>
      <c r="C96" s="10" t="s">
        <v>268</v>
      </c>
      <c r="D96" s="9" t="s">
        <v>107</v>
      </c>
      <c r="E96" s="9" t="s">
        <v>108</v>
      </c>
      <c r="F96" s="9" t="s">
        <v>195</v>
      </c>
      <c r="G96" s="9" t="s">
        <v>194</v>
      </c>
      <c r="H96" s="17">
        <v>206738.88</v>
      </c>
      <c r="I96" s="17">
        <v>206738.88</v>
      </c>
      <c r="J96" s="17"/>
      <c r="K96" s="17"/>
      <c r="L96" s="17">
        <v>206738.88</v>
      </c>
      <c r="M96" s="17"/>
      <c r="N96" s="17"/>
      <c r="O96" s="17"/>
      <c r="P96" s="24"/>
      <c r="Q96" s="17"/>
      <c r="R96" s="17"/>
      <c r="S96" s="17"/>
      <c r="T96" s="17"/>
      <c r="U96" s="17"/>
      <c r="V96" s="17"/>
      <c r="W96" s="17"/>
    </row>
    <row r="97" ht="18.75" customHeight="1" spans="1:23">
      <c r="A97" s="63" t="s">
        <v>58</v>
      </c>
      <c r="B97" s="9" t="s">
        <v>269</v>
      </c>
      <c r="C97" s="10" t="s">
        <v>270</v>
      </c>
      <c r="D97" s="9" t="s">
        <v>107</v>
      </c>
      <c r="E97" s="9" t="s">
        <v>108</v>
      </c>
      <c r="F97" s="9" t="s">
        <v>271</v>
      </c>
      <c r="G97" s="9" t="s">
        <v>272</v>
      </c>
      <c r="H97" s="17">
        <v>300000</v>
      </c>
      <c r="I97" s="17"/>
      <c r="J97" s="17"/>
      <c r="K97" s="17"/>
      <c r="L97" s="17"/>
      <c r="M97" s="17"/>
      <c r="N97" s="17"/>
      <c r="O97" s="17"/>
      <c r="P97" s="24"/>
      <c r="Q97" s="17"/>
      <c r="R97" s="17">
        <v>300000</v>
      </c>
      <c r="S97" s="17"/>
      <c r="T97" s="17"/>
      <c r="U97" s="17"/>
      <c r="V97" s="17"/>
      <c r="W97" s="17">
        <v>300000</v>
      </c>
    </row>
    <row r="98" ht="18.75" customHeight="1" spans="1:23">
      <c r="A98" s="63" t="s">
        <v>58</v>
      </c>
      <c r="B98" s="9" t="s">
        <v>269</v>
      </c>
      <c r="C98" s="10" t="s">
        <v>270</v>
      </c>
      <c r="D98" s="9" t="s">
        <v>107</v>
      </c>
      <c r="E98" s="9" t="s">
        <v>108</v>
      </c>
      <c r="F98" s="9" t="s">
        <v>210</v>
      </c>
      <c r="G98" s="9" t="s">
        <v>211</v>
      </c>
      <c r="H98" s="17">
        <v>50400</v>
      </c>
      <c r="I98" s="17"/>
      <c r="J98" s="17"/>
      <c r="K98" s="17"/>
      <c r="L98" s="17"/>
      <c r="M98" s="17"/>
      <c r="N98" s="17"/>
      <c r="O98" s="17"/>
      <c r="P98" s="24"/>
      <c r="Q98" s="17"/>
      <c r="R98" s="17">
        <v>50400</v>
      </c>
      <c r="S98" s="17"/>
      <c r="T98" s="17"/>
      <c r="U98" s="17"/>
      <c r="V98" s="17"/>
      <c r="W98" s="17">
        <v>50400</v>
      </c>
    </row>
    <row r="99" ht="18.75" customHeight="1" spans="1:23">
      <c r="A99" s="63" t="s">
        <v>58</v>
      </c>
      <c r="B99" s="9" t="s">
        <v>269</v>
      </c>
      <c r="C99" s="10" t="s">
        <v>270</v>
      </c>
      <c r="D99" s="9" t="s">
        <v>107</v>
      </c>
      <c r="E99" s="9" t="s">
        <v>108</v>
      </c>
      <c r="F99" s="9" t="s">
        <v>212</v>
      </c>
      <c r="G99" s="9" t="s">
        <v>213</v>
      </c>
      <c r="H99" s="17">
        <v>1141600</v>
      </c>
      <c r="I99" s="17"/>
      <c r="J99" s="17"/>
      <c r="K99" s="17"/>
      <c r="L99" s="17"/>
      <c r="M99" s="17"/>
      <c r="N99" s="17"/>
      <c r="O99" s="17"/>
      <c r="P99" s="24"/>
      <c r="Q99" s="17"/>
      <c r="R99" s="17">
        <v>1141600</v>
      </c>
      <c r="S99" s="17"/>
      <c r="T99" s="17"/>
      <c r="U99" s="17"/>
      <c r="V99" s="17"/>
      <c r="W99" s="17">
        <v>1141600</v>
      </c>
    </row>
    <row r="100" ht="18.75" customHeight="1" spans="1:23">
      <c r="A100" s="63" t="s">
        <v>58</v>
      </c>
      <c r="B100" s="9" t="s">
        <v>269</v>
      </c>
      <c r="C100" s="10" t="s">
        <v>270</v>
      </c>
      <c r="D100" s="9" t="s">
        <v>107</v>
      </c>
      <c r="E100" s="9" t="s">
        <v>108</v>
      </c>
      <c r="F100" s="9" t="s">
        <v>232</v>
      </c>
      <c r="G100" s="9" t="s">
        <v>231</v>
      </c>
      <c r="H100" s="17">
        <v>88000</v>
      </c>
      <c r="I100" s="17"/>
      <c r="J100" s="17"/>
      <c r="K100" s="17"/>
      <c r="L100" s="17"/>
      <c r="M100" s="17"/>
      <c r="N100" s="17"/>
      <c r="O100" s="17"/>
      <c r="P100" s="24"/>
      <c r="Q100" s="17"/>
      <c r="R100" s="17">
        <v>88000</v>
      </c>
      <c r="S100" s="17"/>
      <c r="T100" s="17"/>
      <c r="U100" s="17"/>
      <c r="V100" s="17"/>
      <c r="W100" s="17">
        <v>88000</v>
      </c>
    </row>
    <row r="101" ht="18.75" customHeight="1" spans="1:23">
      <c r="A101" s="11" t="s">
        <v>31</v>
      </c>
      <c r="B101" s="11"/>
      <c r="C101" s="11"/>
      <c r="D101" s="11"/>
      <c r="E101" s="11"/>
      <c r="F101" s="11"/>
      <c r="G101" s="11"/>
      <c r="H101" s="17">
        <v>33645132.82</v>
      </c>
      <c r="I101" s="17">
        <v>32065132.82</v>
      </c>
      <c r="J101" s="17"/>
      <c r="K101" s="17"/>
      <c r="L101" s="17">
        <v>32065132.82</v>
      </c>
      <c r="M101" s="17"/>
      <c r="N101" s="17"/>
      <c r="O101" s="17"/>
      <c r="P101" s="17"/>
      <c r="Q101" s="17"/>
      <c r="R101" s="17">
        <v>1580000</v>
      </c>
      <c r="S101" s="17"/>
      <c r="T101" s="17"/>
      <c r="U101" s="17"/>
      <c r="V101" s="17"/>
      <c r="W101" s="17">
        <v>1580000</v>
      </c>
    </row>
  </sheetData>
  <mergeCells count="30">
    <mergeCell ref="A3:W3"/>
    <mergeCell ref="A4:G4"/>
    <mergeCell ref="I5:W5"/>
    <mergeCell ref="I6:M6"/>
    <mergeCell ref="N6:P6"/>
    <mergeCell ref="R6:W6"/>
    <mergeCell ref="A101:G101"/>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 right="0" top="0" bottom="0" header="0.5" footer="0.5"/>
  <pageSetup paperSize="1" scale="55"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pane ySplit="1" topLeftCell="A20" activePane="bottomLeft" state="frozen"/>
      <selection/>
      <selection pane="bottomLeft" activeCell="C33" sqref="A33:H34"/>
    </sheetView>
  </sheetViews>
  <sheetFormatPr defaultColWidth="8.85" defaultRowHeight="15" customHeight="1"/>
  <cols>
    <col min="1" max="1" width="12.5" customWidth="1"/>
    <col min="2" max="2" width="18.875" customWidth="1"/>
    <col min="3" max="3" width="30.125" customWidth="1"/>
    <col min="4" max="4" width="31.625" customWidth="1"/>
    <col min="5" max="5" width="7.625" customWidth="1"/>
    <col min="6" max="6" width="17.5" customWidth="1"/>
    <col min="7" max="7" width="6.5" customWidth="1"/>
    <col min="8" max="8" width="10.875" customWidth="1"/>
    <col min="9" max="9" width="10.625" customWidth="1"/>
    <col min="10" max="10" width="10.75" customWidth="1"/>
    <col min="11" max="11" width="10.875" customWidth="1"/>
    <col min="12" max="12" width="5.25" customWidth="1"/>
    <col min="13" max="13" width="5" customWidth="1"/>
    <col min="14" max="14" width="4.875" customWidth="1"/>
    <col min="15" max="16" width="4.5" customWidth="1"/>
    <col min="17" max="17" width="4.875" customWidth="1"/>
    <col min="18" max="18" width="5" customWidth="1"/>
    <col min="19" max="19" width="4.25" customWidth="1"/>
    <col min="20" max="20" width="4.5" customWidth="1"/>
    <col min="21" max="21" width="5" customWidth="1"/>
    <col min="22" max="22" width="4.625" customWidth="1"/>
    <col min="23" max="23" width="4.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273</v>
      </c>
    </row>
    <row r="3" ht="45" customHeight="1" spans="1:23">
      <c r="A3" s="4" t="s">
        <v>274</v>
      </c>
      <c r="B3" s="4"/>
      <c r="C3" s="4"/>
      <c r="D3" s="4"/>
      <c r="E3" s="4"/>
      <c r="F3" s="4"/>
      <c r="G3" s="4"/>
      <c r="H3" s="4"/>
      <c r="I3" s="4"/>
      <c r="J3" s="4"/>
      <c r="K3" s="4"/>
      <c r="L3" s="4"/>
      <c r="M3" s="4"/>
      <c r="N3" s="58"/>
      <c r="O3" s="58"/>
      <c r="P3" s="58"/>
      <c r="Q3" s="58"/>
      <c r="R3" s="58"/>
      <c r="S3" s="58"/>
      <c r="T3" s="58"/>
      <c r="U3" s="58"/>
      <c r="V3" s="58"/>
      <c r="W3" s="58"/>
    </row>
    <row r="4" ht="18.75" customHeight="1" spans="1:23">
      <c r="A4" s="5" t="str">
        <f>"单位名称："&amp;"元江哈尼族彝族傣族自治县水利局"</f>
        <v>单位名称：元江哈尼族彝族傣族自治县水利局</v>
      </c>
      <c r="B4" s="5"/>
      <c r="C4" s="5"/>
      <c r="D4" s="5"/>
      <c r="E4" s="5"/>
      <c r="F4" s="5"/>
      <c r="G4" s="5"/>
      <c r="H4" s="5"/>
      <c r="I4" s="59"/>
      <c r="J4" s="59"/>
      <c r="K4" s="59"/>
      <c r="L4" s="59"/>
      <c r="M4" s="59"/>
      <c r="N4" s="6"/>
      <c r="O4" s="6"/>
      <c r="P4" s="6"/>
      <c r="Q4" s="6"/>
      <c r="R4" s="6"/>
      <c r="S4" s="6"/>
      <c r="T4" s="6"/>
      <c r="U4" s="6"/>
      <c r="V4" s="6"/>
      <c r="W4" s="6" t="s">
        <v>28</v>
      </c>
    </row>
    <row r="5" ht="18.75" customHeight="1" spans="1:23">
      <c r="A5" s="13" t="s">
        <v>275</v>
      </c>
      <c r="B5" s="13" t="s">
        <v>152</v>
      </c>
      <c r="C5" s="13" t="s">
        <v>153</v>
      </c>
      <c r="D5" s="13" t="s">
        <v>276</v>
      </c>
      <c r="E5" s="13" t="s">
        <v>154</v>
      </c>
      <c r="F5" s="13" t="s">
        <v>155</v>
      </c>
      <c r="G5" s="13" t="s">
        <v>277</v>
      </c>
      <c r="H5" s="13" t="s">
        <v>157</v>
      </c>
      <c r="I5" s="31" t="s">
        <v>31</v>
      </c>
      <c r="J5" s="31" t="s">
        <v>278</v>
      </c>
      <c r="K5" s="13"/>
      <c r="L5" s="13"/>
      <c r="M5" s="13"/>
      <c r="N5" s="13" t="s">
        <v>159</v>
      </c>
      <c r="O5" s="13"/>
      <c r="P5" s="13"/>
      <c r="Q5" s="13" t="s">
        <v>37</v>
      </c>
      <c r="R5" s="13" t="s">
        <v>64</v>
      </c>
      <c r="S5" s="13"/>
      <c r="T5" s="13"/>
      <c r="U5" s="13"/>
      <c r="V5" s="13"/>
      <c r="W5" s="13"/>
    </row>
    <row r="6" ht="18.75" customHeight="1" spans="1:23">
      <c r="A6" s="13"/>
      <c r="B6" s="13"/>
      <c r="C6" s="13"/>
      <c r="D6" s="13"/>
      <c r="E6" s="13"/>
      <c r="F6" s="13"/>
      <c r="G6" s="13"/>
      <c r="H6" s="13"/>
      <c r="I6" s="31" t="s">
        <v>160</v>
      </c>
      <c r="J6" s="31"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31"/>
      <c r="J7" s="31"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31"/>
      <c r="J8" s="31" t="s">
        <v>33</v>
      </c>
      <c r="K8" s="13" t="s">
        <v>279</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30" customHeight="1" spans="1:23">
      <c r="A10" s="9"/>
      <c r="B10" s="9"/>
      <c r="C10" s="10" t="s">
        <v>280</v>
      </c>
      <c r="D10" s="9"/>
      <c r="E10" s="9"/>
      <c r="F10" s="9"/>
      <c r="G10" s="9"/>
      <c r="H10" s="9"/>
      <c r="I10" s="12">
        <v>1500000</v>
      </c>
      <c r="J10" s="12">
        <v>1500000</v>
      </c>
      <c r="K10" s="12">
        <v>1500000</v>
      </c>
      <c r="L10" s="12"/>
      <c r="M10" s="12"/>
      <c r="N10" s="12"/>
      <c r="O10" s="12"/>
      <c r="P10" s="12"/>
      <c r="Q10" s="12"/>
      <c r="R10" s="12"/>
      <c r="S10" s="12"/>
      <c r="T10" s="12"/>
      <c r="U10" s="12"/>
      <c r="V10" s="12"/>
      <c r="W10" s="12"/>
    </row>
    <row r="11" ht="30" customHeight="1" spans="1:23">
      <c r="A11" s="9" t="s">
        <v>281</v>
      </c>
      <c r="B11" s="9" t="s">
        <v>282</v>
      </c>
      <c r="C11" s="10" t="s">
        <v>280</v>
      </c>
      <c r="D11" s="9" t="s">
        <v>55</v>
      </c>
      <c r="E11" s="9" t="s">
        <v>105</v>
      </c>
      <c r="F11" s="9" t="s">
        <v>106</v>
      </c>
      <c r="G11" s="9" t="s">
        <v>283</v>
      </c>
      <c r="H11" s="9" t="s">
        <v>284</v>
      </c>
      <c r="I11" s="12">
        <v>1500000</v>
      </c>
      <c r="J11" s="12">
        <v>1500000</v>
      </c>
      <c r="K11" s="12">
        <v>1500000</v>
      </c>
      <c r="L11" s="12"/>
      <c r="M11" s="12"/>
      <c r="N11" s="12"/>
      <c r="O11" s="12"/>
      <c r="P11" s="12"/>
      <c r="Q11" s="12"/>
      <c r="R11" s="12"/>
      <c r="S11" s="12"/>
      <c r="T11" s="12"/>
      <c r="U11" s="12"/>
      <c r="V11" s="12"/>
      <c r="W11" s="12"/>
    </row>
    <row r="12" ht="30" customHeight="1" spans="1:23">
      <c r="A12" s="24"/>
      <c r="B12" s="24"/>
      <c r="C12" s="10" t="s">
        <v>285</v>
      </c>
      <c r="D12" s="24"/>
      <c r="E12" s="24"/>
      <c r="F12" s="24"/>
      <c r="G12" s="24"/>
      <c r="H12" s="24"/>
      <c r="I12" s="12">
        <v>260000</v>
      </c>
      <c r="J12" s="12">
        <v>260000</v>
      </c>
      <c r="K12" s="12">
        <v>260000</v>
      </c>
      <c r="L12" s="12"/>
      <c r="M12" s="12"/>
      <c r="N12" s="12"/>
      <c r="O12" s="12"/>
      <c r="P12" s="24"/>
      <c r="Q12" s="12"/>
      <c r="R12" s="12"/>
      <c r="S12" s="12"/>
      <c r="T12" s="12"/>
      <c r="U12" s="12"/>
      <c r="V12" s="12"/>
      <c r="W12" s="12"/>
    </row>
    <row r="13" ht="30" customHeight="1" spans="1:23">
      <c r="A13" s="9" t="s">
        <v>281</v>
      </c>
      <c r="B13" s="9" t="s">
        <v>286</v>
      </c>
      <c r="C13" s="10" t="s">
        <v>285</v>
      </c>
      <c r="D13" s="9" t="s">
        <v>55</v>
      </c>
      <c r="E13" s="9" t="s">
        <v>113</v>
      </c>
      <c r="F13" s="9" t="s">
        <v>114</v>
      </c>
      <c r="G13" s="9" t="s">
        <v>287</v>
      </c>
      <c r="H13" s="9" t="s">
        <v>288</v>
      </c>
      <c r="I13" s="12">
        <v>260000</v>
      </c>
      <c r="J13" s="12">
        <v>260000</v>
      </c>
      <c r="K13" s="12">
        <v>260000</v>
      </c>
      <c r="L13" s="12"/>
      <c r="M13" s="12"/>
      <c r="N13" s="12"/>
      <c r="O13" s="12"/>
      <c r="P13" s="24"/>
      <c r="Q13" s="12"/>
      <c r="R13" s="12"/>
      <c r="S13" s="12"/>
      <c r="T13" s="12"/>
      <c r="U13" s="12"/>
      <c r="V13" s="12"/>
      <c r="W13" s="12"/>
    </row>
    <row r="14" ht="30" customHeight="1" spans="1:23">
      <c r="A14" s="24"/>
      <c r="B14" s="24"/>
      <c r="C14" s="10" t="s">
        <v>289</v>
      </c>
      <c r="D14" s="24"/>
      <c r="E14" s="24"/>
      <c r="F14" s="24"/>
      <c r="G14" s="24"/>
      <c r="H14" s="24"/>
      <c r="I14" s="12">
        <v>500000</v>
      </c>
      <c r="J14" s="12">
        <v>500000</v>
      </c>
      <c r="K14" s="12">
        <v>500000</v>
      </c>
      <c r="L14" s="12"/>
      <c r="M14" s="12"/>
      <c r="N14" s="12"/>
      <c r="O14" s="12"/>
      <c r="P14" s="24"/>
      <c r="Q14" s="12"/>
      <c r="R14" s="12"/>
      <c r="S14" s="12"/>
      <c r="T14" s="12"/>
      <c r="U14" s="12"/>
      <c r="V14" s="12"/>
      <c r="W14" s="12"/>
    </row>
    <row r="15" ht="30" customHeight="1" spans="1:23">
      <c r="A15" s="9" t="s">
        <v>290</v>
      </c>
      <c r="B15" s="9" t="s">
        <v>291</v>
      </c>
      <c r="C15" s="10" t="s">
        <v>289</v>
      </c>
      <c r="D15" s="9" t="s">
        <v>55</v>
      </c>
      <c r="E15" s="9" t="s">
        <v>105</v>
      </c>
      <c r="F15" s="9" t="s">
        <v>106</v>
      </c>
      <c r="G15" s="9" t="s">
        <v>283</v>
      </c>
      <c r="H15" s="9" t="s">
        <v>284</v>
      </c>
      <c r="I15" s="12">
        <v>500000</v>
      </c>
      <c r="J15" s="12">
        <v>500000</v>
      </c>
      <c r="K15" s="12">
        <v>500000</v>
      </c>
      <c r="L15" s="12"/>
      <c r="M15" s="12"/>
      <c r="N15" s="12"/>
      <c r="O15" s="12"/>
      <c r="P15" s="24"/>
      <c r="Q15" s="12"/>
      <c r="R15" s="12"/>
      <c r="S15" s="12"/>
      <c r="T15" s="12"/>
      <c r="U15" s="12"/>
      <c r="V15" s="12"/>
      <c r="W15" s="12"/>
    </row>
    <row r="16" ht="30" customHeight="1" spans="1:23">
      <c r="A16" s="24"/>
      <c r="B16" s="24"/>
      <c r="C16" s="10" t="s">
        <v>292</v>
      </c>
      <c r="D16" s="24"/>
      <c r="E16" s="24"/>
      <c r="F16" s="24"/>
      <c r="G16" s="24"/>
      <c r="H16" s="24"/>
      <c r="I16" s="12">
        <v>1500000</v>
      </c>
      <c r="J16" s="12">
        <v>1500000</v>
      </c>
      <c r="K16" s="12">
        <v>1500000</v>
      </c>
      <c r="L16" s="12"/>
      <c r="M16" s="12"/>
      <c r="N16" s="12"/>
      <c r="O16" s="12"/>
      <c r="P16" s="24"/>
      <c r="Q16" s="12"/>
      <c r="R16" s="12"/>
      <c r="S16" s="12"/>
      <c r="T16" s="12"/>
      <c r="U16" s="12"/>
      <c r="V16" s="12"/>
      <c r="W16" s="12"/>
    </row>
    <row r="17" ht="30" customHeight="1" spans="1:23">
      <c r="A17" s="9" t="s">
        <v>290</v>
      </c>
      <c r="B17" s="9" t="s">
        <v>293</v>
      </c>
      <c r="C17" s="10" t="s">
        <v>292</v>
      </c>
      <c r="D17" s="9" t="s">
        <v>55</v>
      </c>
      <c r="E17" s="9" t="s">
        <v>109</v>
      </c>
      <c r="F17" s="9" t="s">
        <v>110</v>
      </c>
      <c r="G17" s="9" t="s">
        <v>283</v>
      </c>
      <c r="H17" s="9" t="s">
        <v>284</v>
      </c>
      <c r="I17" s="12">
        <v>1500000</v>
      </c>
      <c r="J17" s="12">
        <v>1500000</v>
      </c>
      <c r="K17" s="12">
        <v>1500000</v>
      </c>
      <c r="L17" s="12"/>
      <c r="M17" s="12"/>
      <c r="N17" s="12"/>
      <c r="O17" s="12"/>
      <c r="P17" s="24"/>
      <c r="Q17" s="12"/>
      <c r="R17" s="12"/>
      <c r="S17" s="12"/>
      <c r="T17" s="12"/>
      <c r="U17" s="12"/>
      <c r="V17" s="12"/>
      <c r="W17" s="12"/>
    </row>
    <row r="18" ht="30" customHeight="1" spans="1:23">
      <c r="A18" s="24"/>
      <c r="B18" s="24"/>
      <c r="C18" s="10" t="s">
        <v>294</v>
      </c>
      <c r="D18" s="24"/>
      <c r="E18" s="24"/>
      <c r="F18" s="24"/>
      <c r="G18" s="24"/>
      <c r="H18" s="24"/>
      <c r="I18" s="12">
        <v>500000</v>
      </c>
      <c r="J18" s="12">
        <v>500000</v>
      </c>
      <c r="K18" s="12">
        <v>500000</v>
      </c>
      <c r="L18" s="12"/>
      <c r="M18" s="12"/>
      <c r="N18" s="12"/>
      <c r="O18" s="12"/>
      <c r="P18" s="24"/>
      <c r="Q18" s="12"/>
      <c r="R18" s="12"/>
      <c r="S18" s="12"/>
      <c r="T18" s="12"/>
      <c r="U18" s="12"/>
      <c r="V18" s="12"/>
      <c r="W18" s="12"/>
    </row>
    <row r="19" ht="30" customHeight="1" spans="1:23">
      <c r="A19" s="9" t="s">
        <v>281</v>
      </c>
      <c r="B19" s="9" t="s">
        <v>295</v>
      </c>
      <c r="C19" s="10" t="s">
        <v>294</v>
      </c>
      <c r="D19" s="9" t="s">
        <v>55</v>
      </c>
      <c r="E19" s="9" t="s">
        <v>111</v>
      </c>
      <c r="F19" s="9" t="s">
        <v>112</v>
      </c>
      <c r="G19" s="9" t="s">
        <v>283</v>
      </c>
      <c r="H19" s="9" t="s">
        <v>284</v>
      </c>
      <c r="I19" s="12">
        <v>500000</v>
      </c>
      <c r="J19" s="12">
        <v>500000</v>
      </c>
      <c r="K19" s="12">
        <v>500000</v>
      </c>
      <c r="L19" s="12"/>
      <c r="M19" s="12"/>
      <c r="N19" s="12"/>
      <c r="O19" s="12"/>
      <c r="P19" s="24"/>
      <c r="Q19" s="12"/>
      <c r="R19" s="12"/>
      <c r="S19" s="12"/>
      <c r="T19" s="12"/>
      <c r="U19" s="12"/>
      <c r="V19" s="12"/>
      <c r="W19" s="12"/>
    </row>
    <row r="20" ht="30" customHeight="1" spans="1:23">
      <c r="A20" s="24"/>
      <c r="B20" s="24"/>
      <c r="C20" s="10" t="s">
        <v>296</v>
      </c>
      <c r="D20" s="24"/>
      <c r="E20" s="24"/>
      <c r="F20" s="24"/>
      <c r="G20" s="24"/>
      <c r="H20" s="24"/>
      <c r="I20" s="12">
        <v>55700</v>
      </c>
      <c r="J20" s="12">
        <v>55700</v>
      </c>
      <c r="K20" s="12">
        <v>55700</v>
      </c>
      <c r="L20" s="12"/>
      <c r="M20" s="12"/>
      <c r="N20" s="12"/>
      <c r="O20" s="12"/>
      <c r="P20" s="24"/>
      <c r="Q20" s="12"/>
      <c r="R20" s="12"/>
      <c r="S20" s="12"/>
      <c r="T20" s="12"/>
      <c r="U20" s="12"/>
      <c r="V20" s="12"/>
      <c r="W20" s="12"/>
    </row>
    <row r="21" ht="30" customHeight="1" spans="1:23">
      <c r="A21" s="9" t="s">
        <v>290</v>
      </c>
      <c r="B21" s="9" t="s">
        <v>297</v>
      </c>
      <c r="C21" s="10" t="s">
        <v>296</v>
      </c>
      <c r="D21" s="9" t="s">
        <v>55</v>
      </c>
      <c r="E21" s="9" t="s">
        <v>87</v>
      </c>
      <c r="F21" s="9" t="s">
        <v>88</v>
      </c>
      <c r="G21" s="9" t="s">
        <v>226</v>
      </c>
      <c r="H21" s="9" t="s">
        <v>227</v>
      </c>
      <c r="I21" s="12">
        <v>55700</v>
      </c>
      <c r="J21" s="12">
        <v>55700</v>
      </c>
      <c r="K21" s="12">
        <v>55700</v>
      </c>
      <c r="L21" s="12"/>
      <c r="M21" s="12"/>
      <c r="N21" s="12"/>
      <c r="O21" s="12"/>
      <c r="P21" s="24"/>
      <c r="Q21" s="12"/>
      <c r="R21" s="12"/>
      <c r="S21" s="12"/>
      <c r="T21" s="12"/>
      <c r="U21" s="12"/>
      <c r="V21" s="12"/>
      <c r="W21" s="12"/>
    </row>
    <row r="22" ht="30" customHeight="1" spans="1:23">
      <c r="A22" s="24"/>
      <c r="B22" s="24"/>
      <c r="C22" s="10" t="s">
        <v>298</v>
      </c>
      <c r="D22" s="24"/>
      <c r="E22" s="24"/>
      <c r="F22" s="24"/>
      <c r="G22" s="24"/>
      <c r="H22" s="24"/>
      <c r="I22" s="12">
        <v>210000</v>
      </c>
      <c r="J22" s="12">
        <v>210000</v>
      </c>
      <c r="K22" s="12">
        <v>210000</v>
      </c>
      <c r="L22" s="12"/>
      <c r="M22" s="12"/>
      <c r="N22" s="12"/>
      <c r="O22" s="12"/>
      <c r="P22" s="24"/>
      <c r="Q22" s="12"/>
      <c r="R22" s="12"/>
      <c r="S22" s="12"/>
      <c r="T22" s="12"/>
      <c r="U22" s="12"/>
      <c r="V22" s="12"/>
      <c r="W22" s="12"/>
    </row>
    <row r="23" ht="30" customHeight="1" spans="1:23">
      <c r="A23" s="9" t="s">
        <v>290</v>
      </c>
      <c r="B23" s="9" t="s">
        <v>299</v>
      </c>
      <c r="C23" s="10" t="s">
        <v>298</v>
      </c>
      <c r="D23" s="9" t="s">
        <v>55</v>
      </c>
      <c r="E23" s="9" t="s">
        <v>87</v>
      </c>
      <c r="F23" s="9" t="s">
        <v>88</v>
      </c>
      <c r="G23" s="9" t="s">
        <v>300</v>
      </c>
      <c r="H23" s="9" t="s">
        <v>301</v>
      </c>
      <c r="I23" s="12">
        <v>210000</v>
      </c>
      <c r="J23" s="12">
        <v>210000</v>
      </c>
      <c r="K23" s="12">
        <v>210000</v>
      </c>
      <c r="L23" s="12"/>
      <c r="M23" s="12"/>
      <c r="N23" s="12"/>
      <c r="O23" s="12"/>
      <c r="P23" s="24"/>
      <c r="Q23" s="12"/>
      <c r="R23" s="12"/>
      <c r="S23" s="12"/>
      <c r="T23" s="12"/>
      <c r="U23" s="12"/>
      <c r="V23" s="12"/>
      <c r="W23" s="12"/>
    </row>
    <row r="24" ht="30" customHeight="1" spans="1:23">
      <c r="A24" s="24"/>
      <c r="B24" s="24"/>
      <c r="C24" s="10" t="s">
        <v>302</v>
      </c>
      <c r="D24" s="24"/>
      <c r="E24" s="24"/>
      <c r="F24" s="24"/>
      <c r="G24" s="24"/>
      <c r="H24" s="24"/>
      <c r="I24" s="12">
        <v>840000</v>
      </c>
      <c r="J24" s="12">
        <v>840000</v>
      </c>
      <c r="K24" s="12">
        <v>840000</v>
      </c>
      <c r="L24" s="12"/>
      <c r="M24" s="12"/>
      <c r="N24" s="12"/>
      <c r="O24" s="12"/>
      <c r="P24" s="24"/>
      <c r="Q24" s="12"/>
      <c r="R24" s="12"/>
      <c r="S24" s="12"/>
      <c r="T24" s="12"/>
      <c r="U24" s="12"/>
      <c r="V24" s="12"/>
      <c r="W24" s="12"/>
    </row>
    <row r="25" ht="30" customHeight="1" spans="1:23">
      <c r="A25" s="9" t="s">
        <v>290</v>
      </c>
      <c r="B25" s="9" t="s">
        <v>303</v>
      </c>
      <c r="C25" s="10" t="s">
        <v>302</v>
      </c>
      <c r="D25" s="9" t="s">
        <v>55</v>
      </c>
      <c r="E25" s="9" t="s">
        <v>105</v>
      </c>
      <c r="F25" s="9" t="s">
        <v>106</v>
      </c>
      <c r="G25" s="9" t="s">
        <v>283</v>
      </c>
      <c r="H25" s="9" t="s">
        <v>284</v>
      </c>
      <c r="I25" s="12">
        <v>840000</v>
      </c>
      <c r="J25" s="12">
        <v>840000</v>
      </c>
      <c r="K25" s="12">
        <v>840000</v>
      </c>
      <c r="L25" s="12"/>
      <c r="M25" s="12"/>
      <c r="N25" s="12"/>
      <c r="O25" s="12"/>
      <c r="P25" s="24"/>
      <c r="Q25" s="12"/>
      <c r="R25" s="12"/>
      <c r="S25" s="12"/>
      <c r="T25" s="12"/>
      <c r="U25" s="12"/>
      <c r="V25" s="12"/>
      <c r="W25" s="12"/>
    </row>
    <row r="26" ht="30" customHeight="1" spans="1:23">
      <c r="A26" s="24"/>
      <c r="B26" s="24"/>
      <c r="C26" s="10" t="s">
        <v>304</v>
      </c>
      <c r="D26" s="24"/>
      <c r="E26" s="24"/>
      <c r="F26" s="24"/>
      <c r="G26" s="24"/>
      <c r="H26" s="24"/>
      <c r="I26" s="12">
        <v>400000</v>
      </c>
      <c r="J26" s="12">
        <v>400000</v>
      </c>
      <c r="K26" s="12">
        <v>400000</v>
      </c>
      <c r="L26" s="12"/>
      <c r="M26" s="12"/>
      <c r="N26" s="12"/>
      <c r="O26" s="12"/>
      <c r="P26" s="24"/>
      <c r="Q26" s="12"/>
      <c r="R26" s="12"/>
      <c r="S26" s="12"/>
      <c r="T26" s="12"/>
      <c r="U26" s="12"/>
      <c r="V26" s="12"/>
      <c r="W26" s="12"/>
    </row>
    <row r="27" ht="30" customHeight="1" spans="1:23">
      <c r="A27" s="9" t="s">
        <v>290</v>
      </c>
      <c r="B27" s="9" t="s">
        <v>305</v>
      </c>
      <c r="C27" s="10" t="s">
        <v>304</v>
      </c>
      <c r="D27" s="9" t="s">
        <v>55</v>
      </c>
      <c r="E27" s="9" t="s">
        <v>105</v>
      </c>
      <c r="F27" s="9" t="s">
        <v>106</v>
      </c>
      <c r="G27" s="9" t="s">
        <v>287</v>
      </c>
      <c r="H27" s="9" t="s">
        <v>288</v>
      </c>
      <c r="I27" s="12">
        <v>400000</v>
      </c>
      <c r="J27" s="12">
        <v>400000</v>
      </c>
      <c r="K27" s="12">
        <v>400000</v>
      </c>
      <c r="L27" s="12"/>
      <c r="M27" s="12"/>
      <c r="N27" s="12"/>
      <c r="O27" s="12"/>
      <c r="P27" s="24"/>
      <c r="Q27" s="12"/>
      <c r="R27" s="12"/>
      <c r="S27" s="12"/>
      <c r="T27" s="12"/>
      <c r="U27" s="12"/>
      <c r="V27" s="12"/>
      <c r="W27" s="12"/>
    </row>
    <row r="28" ht="30" customHeight="1" spans="1:23">
      <c r="A28" s="24"/>
      <c r="B28" s="24"/>
      <c r="C28" s="10" t="s">
        <v>306</v>
      </c>
      <c r="D28" s="24"/>
      <c r="E28" s="24"/>
      <c r="F28" s="24"/>
      <c r="G28" s="24"/>
      <c r="H28" s="24"/>
      <c r="I28" s="12">
        <v>500000</v>
      </c>
      <c r="J28" s="12">
        <v>500000</v>
      </c>
      <c r="K28" s="12">
        <v>500000</v>
      </c>
      <c r="L28" s="12"/>
      <c r="M28" s="12"/>
      <c r="N28" s="12"/>
      <c r="O28" s="12"/>
      <c r="P28" s="24"/>
      <c r="Q28" s="12"/>
      <c r="R28" s="12"/>
      <c r="S28" s="12"/>
      <c r="T28" s="12"/>
      <c r="U28" s="12"/>
      <c r="V28" s="12"/>
      <c r="W28" s="12"/>
    </row>
    <row r="29" ht="30" customHeight="1" spans="1:23">
      <c r="A29" s="9" t="s">
        <v>290</v>
      </c>
      <c r="B29" s="9" t="s">
        <v>307</v>
      </c>
      <c r="C29" s="10" t="s">
        <v>306</v>
      </c>
      <c r="D29" s="9" t="s">
        <v>55</v>
      </c>
      <c r="E29" s="9" t="s">
        <v>115</v>
      </c>
      <c r="F29" s="9" t="s">
        <v>116</v>
      </c>
      <c r="G29" s="9" t="s">
        <v>287</v>
      </c>
      <c r="H29" s="9" t="s">
        <v>288</v>
      </c>
      <c r="I29" s="12">
        <v>500000</v>
      </c>
      <c r="J29" s="12">
        <v>500000</v>
      </c>
      <c r="K29" s="12">
        <v>500000</v>
      </c>
      <c r="L29" s="12"/>
      <c r="M29" s="12"/>
      <c r="N29" s="12"/>
      <c r="O29" s="12"/>
      <c r="P29" s="24"/>
      <c r="Q29" s="12"/>
      <c r="R29" s="12"/>
      <c r="S29" s="12"/>
      <c r="T29" s="12"/>
      <c r="U29" s="12"/>
      <c r="V29" s="12"/>
      <c r="W29" s="12"/>
    </row>
    <row r="30" ht="30" customHeight="1" spans="1:23">
      <c r="A30" s="24"/>
      <c r="B30" s="24"/>
      <c r="C30" s="10" t="s">
        <v>308</v>
      </c>
      <c r="D30" s="24"/>
      <c r="E30" s="24"/>
      <c r="F30" s="24"/>
      <c r="G30" s="24"/>
      <c r="H30" s="24"/>
      <c r="I30" s="12">
        <v>112691</v>
      </c>
      <c r="J30" s="12">
        <v>112691</v>
      </c>
      <c r="K30" s="12">
        <v>112691</v>
      </c>
      <c r="L30" s="12"/>
      <c r="M30" s="12"/>
      <c r="N30" s="12"/>
      <c r="O30" s="12"/>
      <c r="P30" s="24"/>
      <c r="Q30" s="12"/>
      <c r="R30" s="12"/>
      <c r="S30" s="12"/>
      <c r="T30" s="12"/>
      <c r="U30" s="12"/>
      <c r="V30" s="12"/>
      <c r="W30" s="12"/>
    </row>
    <row r="31" ht="30" customHeight="1" spans="1:23">
      <c r="A31" s="9" t="s">
        <v>290</v>
      </c>
      <c r="B31" s="9" t="s">
        <v>309</v>
      </c>
      <c r="C31" s="10" t="s">
        <v>308</v>
      </c>
      <c r="D31" s="9" t="s">
        <v>58</v>
      </c>
      <c r="E31" s="9" t="s">
        <v>87</v>
      </c>
      <c r="F31" s="9" t="s">
        <v>88</v>
      </c>
      <c r="G31" s="9" t="s">
        <v>226</v>
      </c>
      <c r="H31" s="9" t="s">
        <v>227</v>
      </c>
      <c r="I31" s="12">
        <v>112691</v>
      </c>
      <c r="J31" s="12">
        <v>112691</v>
      </c>
      <c r="K31" s="12">
        <v>112691</v>
      </c>
      <c r="L31" s="12"/>
      <c r="M31" s="12"/>
      <c r="N31" s="12"/>
      <c r="O31" s="12"/>
      <c r="P31" s="24"/>
      <c r="Q31" s="12"/>
      <c r="R31" s="12"/>
      <c r="S31" s="12"/>
      <c r="T31" s="12"/>
      <c r="U31" s="12"/>
      <c r="V31" s="12"/>
      <c r="W31" s="12"/>
    </row>
    <row r="32" ht="30" customHeight="1" spans="1:23">
      <c r="A32" s="24"/>
      <c r="B32" s="24"/>
      <c r="C32" s="10" t="s">
        <v>310</v>
      </c>
      <c r="D32" s="24"/>
      <c r="E32" s="24"/>
      <c r="F32" s="24"/>
      <c r="G32" s="24"/>
      <c r="H32" s="24"/>
      <c r="I32" s="12">
        <v>211126</v>
      </c>
      <c r="J32" s="12">
        <v>211126</v>
      </c>
      <c r="K32" s="12">
        <v>211126</v>
      </c>
      <c r="L32" s="12"/>
      <c r="M32" s="12"/>
      <c r="N32" s="12"/>
      <c r="O32" s="12"/>
      <c r="P32" s="24"/>
      <c r="Q32" s="12"/>
      <c r="R32" s="12"/>
      <c r="S32" s="12"/>
      <c r="T32" s="12"/>
      <c r="U32" s="12"/>
      <c r="V32" s="12"/>
      <c r="W32" s="12"/>
    </row>
    <row r="33" ht="30" customHeight="1" spans="1:23">
      <c r="A33" s="9" t="s">
        <v>290</v>
      </c>
      <c r="B33" s="9" t="s">
        <v>311</v>
      </c>
      <c r="C33" s="10" t="s">
        <v>310</v>
      </c>
      <c r="D33" s="9" t="s">
        <v>58</v>
      </c>
      <c r="E33" s="9" t="s">
        <v>87</v>
      </c>
      <c r="F33" s="9" t="s">
        <v>88</v>
      </c>
      <c r="G33" s="9" t="s">
        <v>300</v>
      </c>
      <c r="H33" s="9" t="s">
        <v>301</v>
      </c>
      <c r="I33" s="12">
        <v>211126</v>
      </c>
      <c r="J33" s="12">
        <v>211126</v>
      </c>
      <c r="K33" s="12">
        <v>211126</v>
      </c>
      <c r="L33" s="12"/>
      <c r="M33" s="12"/>
      <c r="N33" s="12"/>
      <c r="O33" s="12"/>
      <c r="P33" s="24"/>
      <c r="Q33" s="12"/>
      <c r="R33" s="12"/>
      <c r="S33" s="12"/>
      <c r="T33" s="12"/>
      <c r="U33" s="12"/>
      <c r="V33" s="12"/>
      <c r="W33" s="12"/>
    </row>
    <row r="34" ht="30" customHeight="1" spans="1:23">
      <c r="A34" s="11" t="s">
        <v>31</v>
      </c>
      <c r="B34" s="11"/>
      <c r="C34" s="11"/>
      <c r="D34" s="11"/>
      <c r="E34" s="11"/>
      <c r="F34" s="11"/>
      <c r="G34" s="11"/>
      <c r="H34" s="11"/>
      <c r="I34" s="12">
        <v>6589517</v>
      </c>
      <c r="J34" s="12">
        <v>6589517</v>
      </c>
      <c r="K34" s="12">
        <v>6589517</v>
      </c>
      <c r="L34" s="12"/>
      <c r="M34" s="12"/>
      <c r="N34" s="12"/>
      <c r="O34" s="12"/>
      <c r="P34" s="12"/>
      <c r="Q34" s="12"/>
      <c r="R34" s="12"/>
      <c r="S34" s="12"/>
      <c r="T34" s="12"/>
      <c r="U34" s="12"/>
      <c r="V34" s="12"/>
      <c r="W34" s="12"/>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 right="0" top="0" bottom="0" header="0.5" footer="0.5"/>
  <pageSetup paperSize="1" scale="61" fitToHeight="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workbookViewId="0">
      <pane ySplit="6" topLeftCell="A88" activePane="bottomLeft" state="frozen"/>
      <selection/>
      <selection pane="bottomLeft" activeCell="A94" sqref="A94"/>
    </sheetView>
  </sheetViews>
  <sheetFormatPr defaultColWidth="8.85" defaultRowHeight="15" customHeight="1"/>
  <cols>
    <col min="1" max="1" width="34.25" customWidth="1"/>
    <col min="2" max="2" width="41.55" customWidth="1"/>
    <col min="3" max="3" width="9.125" customWidth="1"/>
    <col min="4" max="4" width="12.375" customWidth="1"/>
    <col min="5" max="5" width="29.125" customWidth="1"/>
    <col min="6" max="6" width="8.625" customWidth="1"/>
    <col min="7" max="8" width="10" customWidth="1"/>
    <col min="9" max="9" width="8.625" customWidth="1"/>
    <col min="10" max="10" width="32.875" customWidth="1"/>
  </cols>
  <sheetData>
    <row r="1" s="32" customFormat="1" customHeight="1" spans="1:10">
      <c r="A1" s="33"/>
      <c r="B1" s="33"/>
      <c r="C1" s="33"/>
      <c r="D1" s="33"/>
      <c r="E1" s="33"/>
      <c r="F1" s="33"/>
      <c r="G1" s="33"/>
      <c r="H1" s="33"/>
      <c r="I1" s="33"/>
      <c r="J1" s="33"/>
    </row>
    <row r="2" customHeight="1" spans="1:10">
      <c r="A2" s="21" t="s">
        <v>312</v>
      </c>
      <c r="B2" s="21"/>
      <c r="C2" s="21"/>
      <c r="D2" s="21"/>
      <c r="E2" s="21"/>
      <c r="F2" s="21"/>
      <c r="G2" s="21"/>
      <c r="H2" s="21"/>
      <c r="I2" s="21"/>
      <c r="J2" s="21"/>
    </row>
    <row r="3" ht="45" customHeight="1" spans="1:10">
      <c r="A3" s="34" t="s">
        <v>313</v>
      </c>
      <c r="B3" s="34"/>
      <c r="C3" s="34"/>
      <c r="D3" s="34"/>
      <c r="E3" s="34"/>
      <c r="F3" s="34"/>
      <c r="G3" s="34"/>
      <c r="H3" s="34"/>
      <c r="I3" s="34"/>
      <c r="J3" s="34"/>
    </row>
    <row r="4" ht="20.25" customHeight="1" spans="1:10">
      <c r="A4" s="20" t="str">
        <f>"单位名称："&amp;"元江哈尼族彝族傣族自治县水利局"</f>
        <v>单位名称：元江哈尼族彝族傣族自治县水利局</v>
      </c>
      <c r="B4" s="20"/>
      <c r="C4" s="20"/>
      <c r="D4" s="20"/>
      <c r="E4" s="20"/>
      <c r="F4" s="20"/>
      <c r="G4" s="20"/>
      <c r="H4" s="20"/>
      <c r="I4" s="20"/>
      <c r="J4" s="20"/>
    </row>
    <row r="5" ht="20.25" customHeight="1" spans="1:10">
      <c r="A5" s="35" t="s">
        <v>314</v>
      </c>
      <c r="B5" s="35" t="s">
        <v>315</v>
      </c>
      <c r="C5" s="35" t="s">
        <v>316</v>
      </c>
      <c r="D5" s="35" t="s">
        <v>317</v>
      </c>
      <c r="E5" s="35" t="s">
        <v>318</v>
      </c>
      <c r="F5" s="35" t="s">
        <v>319</v>
      </c>
      <c r="G5" s="35" t="s">
        <v>320</v>
      </c>
      <c r="H5" s="35" t="s">
        <v>321</v>
      </c>
      <c r="I5" s="35" t="s">
        <v>322</v>
      </c>
      <c r="J5" s="35" t="s">
        <v>323</v>
      </c>
    </row>
    <row r="6" ht="46.5" customHeight="1" spans="1:10">
      <c r="A6" s="35"/>
      <c r="B6" s="35"/>
      <c r="C6" s="35"/>
      <c r="D6" s="35"/>
      <c r="E6" s="35"/>
      <c r="F6" s="35"/>
      <c r="G6" s="35"/>
      <c r="H6" s="35"/>
      <c r="I6" s="35"/>
      <c r="J6" s="35"/>
    </row>
    <row r="7" ht="20.25" customHeight="1" spans="1:10">
      <c r="A7" s="36">
        <v>1</v>
      </c>
      <c r="B7" s="36">
        <v>2</v>
      </c>
      <c r="C7" s="36">
        <v>3</v>
      </c>
      <c r="D7" s="36">
        <v>4</v>
      </c>
      <c r="E7" s="36">
        <v>5</v>
      </c>
      <c r="F7" s="36">
        <v>6</v>
      </c>
      <c r="G7" s="36">
        <v>7</v>
      </c>
      <c r="H7" s="36">
        <v>8</v>
      </c>
      <c r="I7" s="36">
        <v>9</v>
      </c>
      <c r="J7" s="36">
        <v>10</v>
      </c>
    </row>
    <row r="8" ht="20.25" customHeight="1" spans="1:10">
      <c r="A8" t="s">
        <v>55</v>
      </c>
      <c r="B8" s="24"/>
      <c r="C8" s="24"/>
      <c r="E8" s="41"/>
      <c r="F8" s="41"/>
      <c r="G8" s="41"/>
      <c r="H8" s="41"/>
      <c r="I8" s="41"/>
      <c r="J8" s="41"/>
    </row>
    <row r="9" ht="72" customHeight="1" spans="1:10">
      <c r="A9" s="53" t="s">
        <v>289</v>
      </c>
      <c r="B9" s="24" t="s">
        <v>324</v>
      </c>
      <c r="C9" s="25"/>
      <c r="D9" s="25"/>
      <c r="E9" s="41"/>
      <c r="F9" s="41"/>
      <c r="G9" s="41"/>
      <c r="H9" s="41"/>
      <c r="I9" s="41"/>
      <c r="J9" s="41"/>
    </row>
    <row r="10" ht="20.25" customHeight="1" spans="1:10">
      <c r="A10" s="24"/>
      <c r="B10" s="24"/>
      <c r="C10" s="24" t="s">
        <v>325</v>
      </c>
      <c r="D10" s="54" t="s">
        <v>326</v>
      </c>
      <c r="E10" s="55" t="s">
        <v>327</v>
      </c>
      <c r="F10" s="42" t="s">
        <v>328</v>
      </c>
      <c r="G10" s="25" t="s">
        <v>329</v>
      </c>
      <c r="H10" s="42" t="s">
        <v>330</v>
      </c>
      <c r="I10" s="42" t="s">
        <v>331</v>
      </c>
      <c r="J10" s="56" t="s">
        <v>332</v>
      </c>
    </row>
    <row r="11" ht="30" customHeight="1" spans="1:10">
      <c r="A11" s="24"/>
      <c r="B11" s="24"/>
      <c r="C11" s="24" t="s">
        <v>325</v>
      </c>
      <c r="D11" s="54" t="s">
        <v>333</v>
      </c>
      <c r="E11" s="55" t="s">
        <v>334</v>
      </c>
      <c r="F11" s="42" t="s">
        <v>328</v>
      </c>
      <c r="G11" s="25" t="s">
        <v>335</v>
      </c>
      <c r="H11" s="42" t="s">
        <v>336</v>
      </c>
      <c r="I11" s="42" t="s">
        <v>331</v>
      </c>
      <c r="J11" s="56" t="s">
        <v>337</v>
      </c>
    </row>
    <row r="12" ht="20.25" customHeight="1" spans="1:10">
      <c r="A12" s="24"/>
      <c r="B12" s="24"/>
      <c r="C12" s="24" t="s">
        <v>325</v>
      </c>
      <c r="D12" s="54" t="s">
        <v>333</v>
      </c>
      <c r="E12" s="55" t="s">
        <v>338</v>
      </c>
      <c r="F12" s="42" t="s">
        <v>328</v>
      </c>
      <c r="G12" s="25" t="s">
        <v>335</v>
      </c>
      <c r="H12" s="42" t="s">
        <v>336</v>
      </c>
      <c r="I12" s="42" t="s">
        <v>331</v>
      </c>
      <c r="J12" s="56" t="s">
        <v>339</v>
      </c>
    </row>
    <row r="13" ht="29" customHeight="1" spans="1:10">
      <c r="A13" s="24"/>
      <c r="B13" s="24"/>
      <c r="C13" s="24" t="s">
        <v>325</v>
      </c>
      <c r="D13" s="54" t="s">
        <v>340</v>
      </c>
      <c r="E13" s="55" t="s">
        <v>334</v>
      </c>
      <c r="F13" s="42" t="s">
        <v>328</v>
      </c>
      <c r="G13" s="25" t="s">
        <v>335</v>
      </c>
      <c r="H13" s="42" t="s">
        <v>336</v>
      </c>
      <c r="I13" s="42" t="s">
        <v>331</v>
      </c>
      <c r="J13" s="56" t="s">
        <v>337</v>
      </c>
    </row>
    <row r="14" ht="20.25" customHeight="1" spans="1:10">
      <c r="A14" s="24"/>
      <c r="B14" s="24"/>
      <c r="C14" s="24" t="s">
        <v>341</v>
      </c>
      <c r="D14" s="54" t="s">
        <v>342</v>
      </c>
      <c r="E14" s="55" t="s">
        <v>343</v>
      </c>
      <c r="F14" s="42" t="s">
        <v>328</v>
      </c>
      <c r="G14" s="25" t="s">
        <v>344</v>
      </c>
      <c r="H14" s="42" t="s">
        <v>345</v>
      </c>
      <c r="I14" s="42" t="s">
        <v>331</v>
      </c>
      <c r="J14" s="56" t="s">
        <v>346</v>
      </c>
    </row>
    <row r="15" ht="20.25" customHeight="1" spans="1:10">
      <c r="A15" s="24"/>
      <c r="B15" s="24"/>
      <c r="C15" s="24" t="s">
        <v>341</v>
      </c>
      <c r="D15" s="54" t="s">
        <v>347</v>
      </c>
      <c r="E15" s="55" t="s">
        <v>348</v>
      </c>
      <c r="F15" s="42" t="s">
        <v>328</v>
      </c>
      <c r="G15" s="25" t="s">
        <v>349</v>
      </c>
      <c r="H15" s="42" t="s">
        <v>350</v>
      </c>
      <c r="I15" s="42" t="s">
        <v>351</v>
      </c>
      <c r="J15" s="56" t="s">
        <v>352</v>
      </c>
    </row>
    <row r="16" ht="20.25" customHeight="1" spans="1:10">
      <c r="A16" s="24"/>
      <c r="B16" s="24"/>
      <c r="C16" s="24" t="s">
        <v>341</v>
      </c>
      <c r="D16" s="54" t="s">
        <v>347</v>
      </c>
      <c r="E16" s="55" t="s">
        <v>353</v>
      </c>
      <c r="F16" s="42" t="s">
        <v>328</v>
      </c>
      <c r="G16" s="25" t="s">
        <v>349</v>
      </c>
      <c r="H16" s="42" t="s">
        <v>350</v>
      </c>
      <c r="I16" s="42" t="s">
        <v>351</v>
      </c>
      <c r="J16" s="56" t="s">
        <v>354</v>
      </c>
    </row>
    <row r="17" ht="30" customHeight="1" spans="1:10">
      <c r="A17" s="24"/>
      <c r="B17" s="24"/>
      <c r="C17" s="24" t="s">
        <v>355</v>
      </c>
      <c r="D17" s="54" t="s">
        <v>356</v>
      </c>
      <c r="E17" s="55" t="s">
        <v>357</v>
      </c>
      <c r="F17" s="42" t="s">
        <v>358</v>
      </c>
      <c r="G17" s="25" t="s">
        <v>359</v>
      </c>
      <c r="H17" s="42" t="s">
        <v>336</v>
      </c>
      <c r="I17" s="42" t="s">
        <v>331</v>
      </c>
      <c r="J17" s="56" t="s">
        <v>360</v>
      </c>
    </row>
    <row r="18" ht="63" customHeight="1" spans="1:10">
      <c r="A18" s="53" t="s">
        <v>304</v>
      </c>
      <c r="B18" s="24" t="s">
        <v>361</v>
      </c>
      <c r="C18" s="24"/>
      <c r="D18" s="24"/>
      <c r="E18" s="24"/>
      <c r="F18" s="24"/>
      <c r="G18" s="24"/>
      <c r="H18" s="24"/>
      <c r="I18" s="24"/>
      <c r="J18" s="57"/>
    </row>
    <row r="19" ht="20.25" customHeight="1" spans="1:10">
      <c r="A19" s="24"/>
      <c r="B19" s="24"/>
      <c r="C19" s="24" t="s">
        <v>325</v>
      </c>
      <c r="D19" s="54" t="s">
        <v>326</v>
      </c>
      <c r="E19" s="55" t="s">
        <v>362</v>
      </c>
      <c r="F19" s="42" t="s">
        <v>328</v>
      </c>
      <c r="G19" s="25" t="s">
        <v>363</v>
      </c>
      <c r="H19" s="42" t="s">
        <v>364</v>
      </c>
      <c r="I19" s="42" t="s">
        <v>331</v>
      </c>
      <c r="J19" s="56" t="s">
        <v>365</v>
      </c>
    </row>
    <row r="20" ht="20.25" customHeight="1" spans="1:10">
      <c r="A20" s="24"/>
      <c r="B20" s="24"/>
      <c r="C20" s="24" t="s">
        <v>325</v>
      </c>
      <c r="D20" s="54" t="s">
        <v>333</v>
      </c>
      <c r="E20" s="55" t="s">
        <v>366</v>
      </c>
      <c r="F20" s="42" t="s">
        <v>328</v>
      </c>
      <c r="G20" s="25" t="s">
        <v>335</v>
      </c>
      <c r="H20" s="42" t="s">
        <v>336</v>
      </c>
      <c r="I20" s="42" t="s">
        <v>351</v>
      </c>
      <c r="J20" s="56" t="s">
        <v>367</v>
      </c>
    </row>
    <row r="21" ht="20.25" customHeight="1" spans="1:10">
      <c r="A21" s="24"/>
      <c r="B21" s="24"/>
      <c r="C21" s="24" t="s">
        <v>325</v>
      </c>
      <c r="D21" s="54" t="s">
        <v>340</v>
      </c>
      <c r="E21" s="55" t="s">
        <v>368</v>
      </c>
      <c r="F21" s="42" t="s">
        <v>328</v>
      </c>
      <c r="G21" s="25" t="s">
        <v>335</v>
      </c>
      <c r="H21" s="42" t="s">
        <v>336</v>
      </c>
      <c r="I21" s="42" t="s">
        <v>351</v>
      </c>
      <c r="J21" s="56" t="s">
        <v>369</v>
      </c>
    </row>
    <row r="22" ht="20.25" customHeight="1" spans="1:10">
      <c r="A22" s="24"/>
      <c r="B22" s="24"/>
      <c r="C22" s="24" t="s">
        <v>341</v>
      </c>
      <c r="D22" s="54" t="s">
        <v>370</v>
      </c>
      <c r="E22" s="55" t="s">
        <v>371</v>
      </c>
      <c r="F22" s="42" t="s">
        <v>358</v>
      </c>
      <c r="G22" s="25" t="s">
        <v>372</v>
      </c>
      <c r="H22" s="42" t="s">
        <v>373</v>
      </c>
      <c r="I22" s="42" t="s">
        <v>331</v>
      </c>
      <c r="J22" s="56" t="s">
        <v>374</v>
      </c>
    </row>
    <row r="23" ht="20.25" customHeight="1" spans="1:10">
      <c r="A23" s="24"/>
      <c r="B23" s="24"/>
      <c r="C23" s="24" t="s">
        <v>341</v>
      </c>
      <c r="D23" s="54" t="s">
        <v>347</v>
      </c>
      <c r="E23" s="55" t="s">
        <v>348</v>
      </c>
      <c r="F23" s="42" t="s">
        <v>328</v>
      </c>
      <c r="G23" s="25" t="s">
        <v>349</v>
      </c>
      <c r="H23" s="42" t="s">
        <v>375</v>
      </c>
      <c r="I23" s="42" t="s">
        <v>331</v>
      </c>
      <c r="J23" s="56" t="s">
        <v>376</v>
      </c>
    </row>
    <row r="24" ht="20.25" customHeight="1" spans="1:10">
      <c r="A24" s="24"/>
      <c r="B24" s="24"/>
      <c r="C24" s="24" t="s">
        <v>355</v>
      </c>
      <c r="D24" s="54" t="s">
        <v>356</v>
      </c>
      <c r="E24" s="55" t="s">
        <v>357</v>
      </c>
      <c r="F24" s="42" t="s">
        <v>358</v>
      </c>
      <c r="G24" s="25" t="s">
        <v>359</v>
      </c>
      <c r="H24" s="42" t="s">
        <v>336</v>
      </c>
      <c r="I24" s="42" t="s">
        <v>331</v>
      </c>
      <c r="J24" s="56" t="s">
        <v>377</v>
      </c>
    </row>
    <row r="25" ht="66" customHeight="1" spans="1:10">
      <c r="A25" s="53" t="s">
        <v>294</v>
      </c>
      <c r="B25" s="24" t="s">
        <v>378</v>
      </c>
      <c r="C25" s="24"/>
      <c r="D25" s="24"/>
      <c r="E25" s="24"/>
      <c r="F25" s="24"/>
      <c r="G25" s="24"/>
      <c r="H25" s="24"/>
      <c r="I25" s="24"/>
      <c r="J25" s="57"/>
    </row>
    <row r="26" ht="20.25" customHeight="1" spans="1:10">
      <c r="A26" s="24"/>
      <c r="B26" s="24"/>
      <c r="C26" s="24" t="s">
        <v>325</v>
      </c>
      <c r="D26" s="54" t="s">
        <v>326</v>
      </c>
      <c r="E26" s="55" t="s">
        <v>379</v>
      </c>
      <c r="F26" s="42" t="s">
        <v>328</v>
      </c>
      <c r="G26" s="25" t="s">
        <v>380</v>
      </c>
      <c r="H26" s="42" t="s">
        <v>381</v>
      </c>
      <c r="I26" s="42" t="s">
        <v>331</v>
      </c>
      <c r="J26" s="56" t="s">
        <v>382</v>
      </c>
    </row>
    <row r="27" ht="20.25" customHeight="1" spans="1:10">
      <c r="A27" s="24"/>
      <c r="B27" s="24"/>
      <c r="C27" s="24" t="s">
        <v>325</v>
      </c>
      <c r="D27" s="54" t="s">
        <v>326</v>
      </c>
      <c r="E27" s="55" t="s">
        <v>383</v>
      </c>
      <c r="F27" s="42" t="s">
        <v>328</v>
      </c>
      <c r="G27" s="25" t="s">
        <v>384</v>
      </c>
      <c r="H27" s="42" t="s">
        <v>385</v>
      </c>
      <c r="I27" s="42" t="s">
        <v>331</v>
      </c>
      <c r="J27" s="56" t="s">
        <v>386</v>
      </c>
    </row>
    <row r="28" ht="20.25" customHeight="1" spans="1:10">
      <c r="A28" s="24"/>
      <c r="B28" s="24"/>
      <c r="C28" s="24" t="s">
        <v>325</v>
      </c>
      <c r="D28" s="54" t="s">
        <v>326</v>
      </c>
      <c r="E28" s="55" t="s">
        <v>387</v>
      </c>
      <c r="F28" s="42" t="s">
        <v>328</v>
      </c>
      <c r="G28" s="25" t="s">
        <v>388</v>
      </c>
      <c r="H28" s="42" t="s">
        <v>389</v>
      </c>
      <c r="I28" s="42" t="s">
        <v>331</v>
      </c>
      <c r="J28" s="56" t="s">
        <v>390</v>
      </c>
    </row>
    <row r="29" ht="20.25" customHeight="1" spans="1:10">
      <c r="A29" s="24"/>
      <c r="B29" s="24"/>
      <c r="C29" s="24" t="s">
        <v>325</v>
      </c>
      <c r="D29" s="54" t="s">
        <v>333</v>
      </c>
      <c r="E29" s="55" t="s">
        <v>391</v>
      </c>
      <c r="F29" s="42" t="s">
        <v>328</v>
      </c>
      <c r="G29" s="25" t="s">
        <v>335</v>
      </c>
      <c r="H29" s="42" t="s">
        <v>336</v>
      </c>
      <c r="I29" s="42" t="s">
        <v>331</v>
      </c>
      <c r="J29" s="56" t="s">
        <v>392</v>
      </c>
    </row>
    <row r="30" ht="37" customHeight="1" spans="1:10">
      <c r="A30" s="24"/>
      <c r="B30" s="24"/>
      <c r="C30" s="24" t="s">
        <v>341</v>
      </c>
      <c r="D30" s="54" t="s">
        <v>342</v>
      </c>
      <c r="E30" s="55" t="s">
        <v>393</v>
      </c>
      <c r="F30" s="42" t="s">
        <v>328</v>
      </c>
      <c r="G30" s="25" t="s">
        <v>335</v>
      </c>
      <c r="H30" s="42" t="s">
        <v>336</v>
      </c>
      <c r="I30" s="42" t="s">
        <v>351</v>
      </c>
      <c r="J30" s="56" t="s">
        <v>394</v>
      </c>
    </row>
    <row r="31" ht="20.25" customHeight="1" spans="1:10">
      <c r="A31" s="24"/>
      <c r="B31" s="24"/>
      <c r="C31" s="24" t="s">
        <v>341</v>
      </c>
      <c r="D31" s="54" t="s">
        <v>395</v>
      </c>
      <c r="E31" s="55" t="s">
        <v>396</v>
      </c>
      <c r="F31" s="42" t="s">
        <v>328</v>
      </c>
      <c r="G31" s="25" t="s">
        <v>397</v>
      </c>
      <c r="H31" s="42" t="s">
        <v>350</v>
      </c>
      <c r="I31" s="42" t="s">
        <v>351</v>
      </c>
      <c r="J31" s="56" t="s">
        <v>398</v>
      </c>
    </row>
    <row r="32" ht="20.25" customHeight="1" spans="1:10">
      <c r="A32" s="24"/>
      <c r="B32" s="24"/>
      <c r="C32" s="24" t="s">
        <v>341</v>
      </c>
      <c r="D32" s="54" t="s">
        <v>347</v>
      </c>
      <c r="E32" s="55" t="s">
        <v>399</v>
      </c>
      <c r="F32" s="42" t="s">
        <v>328</v>
      </c>
      <c r="G32" s="25" t="s">
        <v>349</v>
      </c>
      <c r="H32" s="42" t="s">
        <v>350</v>
      </c>
      <c r="I32" s="42" t="s">
        <v>351</v>
      </c>
      <c r="J32" s="56" t="s">
        <v>400</v>
      </c>
    </row>
    <row r="33" ht="28" customHeight="1" spans="1:10">
      <c r="A33" s="24"/>
      <c r="B33" s="24"/>
      <c r="C33" s="24" t="s">
        <v>355</v>
      </c>
      <c r="D33" s="54" t="s">
        <v>356</v>
      </c>
      <c r="E33" s="55" t="s">
        <v>357</v>
      </c>
      <c r="F33" s="42" t="s">
        <v>358</v>
      </c>
      <c r="G33" s="25" t="s">
        <v>359</v>
      </c>
      <c r="H33" s="42" t="s">
        <v>336</v>
      </c>
      <c r="I33" s="42" t="s">
        <v>351</v>
      </c>
      <c r="J33" s="56" t="s">
        <v>360</v>
      </c>
    </row>
    <row r="34" ht="65" customHeight="1" spans="1:10">
      <c r="A34" s="53" t="s">
        <v>285</v>
      </c>
      <c r="B34" s="24" t="s">
        <v>401</v>
      </c>
      <c r="C34" s="24"/>
      <c r="D34" s="24"/>
      <c r="E34" s="24"/>
      <c r="F34" s="24"/>
      <c r="G34" s="24"/>
      <c r="H34" s="24"/>
      <c r="I34" s="24"/>
      <c r="J34" s="57"/>
    </row>
    <row r="35" ht="27" customHeight="1" spans="1:10">
      <c r="A35" s="24"/>
      <c r="B35" s="24"/>
      <c r="C35" s="24" t="s">
        <v>325</v>
      </c>
      <c r="D35" s="54" t="s">
        <v>326</v>
      </c>
      <c r="E35" s="55" t="s">
        <v>402</v>
      </c>
      <c r="F35" s="42" t="s">
        <v>328</v>
      </c>
      <c r="G35" s="25" t="s">
        <v>403</v>
      </c>
      <c r="H35" s="42" t="s">
        <v>404</v>
      </c>
      <c r="I35" s="42" t="s">
        <v>331</v>
      </c>
      <c r="J35" s="56" t="s">
        <v>405</v>
      </c>
    </row>
    <row r="36" ht="20.25" customHeight="1" spans="1:10">
      <c r="A36" s="24"/>
      <c r="B36" s="24"/>
      <c r="C36" s="24" t="s">
        <v>325</v>
      </c>
      <c r="D36" s="54" t="s">
        <v>326</v>
      </c>
      <c r="E36" s="55" t="s">
        <v>406</v>
      </c>
      <c r="F36" s="42" t="s">
        <v>328</v>
      </c>
      <c r="G36" s="25" t="s">
        <v>407</v>
      </c>
      <c r="H36" s="42" t="s">
        <v>404</v>
      </c>
      <c r="I36" s="42" t="s">
        <v>331</v>
      </c>
      <c r="J36" s="56" t="s">
        <v>408</v>
      </c>
    </row>
    <row r="37" ht="20.25" customHeight="1" spans="1:10">
      <c r="A37" s="24"/>
      <c r="B37" s="24"/>
      <c r="C37" s="24" t="s">
        <v>325</v>
      </c>
      <c r="D37" s="54" t="s">
        <v>326</v>
      </c>
      <c r="E37" s="55" t="s">
        <v>409</v>
      </c>
      <c r="F37" s="42" t="s">
        <v>328</v>
      </c>
      <c r="G37" s="25" t="s">
        <v>410</v>
      </c>
      <c r="H37" s="42" t="s">
        <v>404</v>
      </c>
      <c r="I37" s="42" t="s">
        <v>331</v>
      </c>
      <c r="J37" s="56" t="s">
        <v>411</v>
      </c>
    </row>
    <row r="38" ht="26" customHeight="1" spans="1:10">
      <c r="A38" s="24"/>
      <c r="B38" s="24"/>
      <c r="C38" s="24" t="s">
        <v>325</v>
      </c>
      <c r="D38" s="54" t="s">
        <v>333</v>
      </c>
      <c r="E38" s="55" t="s">
        <v>334</v>
      </c>
      <c r="F38" s="42" t="s">
        <v>328</v>
      </c>
      <c r="G38" s="25" t="s">
        <v>335</v>
      </c>
      <c r="H38" s="42" t="s">
        <v>336</v>
      </c>
      <c r="I38" s="42" t="s">
        <v>331</v>
      </c>
      <c r="J38" s="56" t="s">
        <v>412</v>
      </c>
    </row>
    <row r="39" ht="20.25" customHeight="1" spans="1:10">
      <c r="A39" s="24"/>
      <c r="B39" s="24"/>
      <c r="C39" s="24" t="s">
        <v>325</v>
      </c>
      <c r="D39" s="54" t="s">
        <v>333</v>
      </c>
      <c r="E39" s="55" t="s">
        <v>338</v>
      </c>
      <c r="F39" s="42" t="s">
        <v>328</v>
      </c>
      <c r="G39" s="25" t="s">
        <v>335</v>
      </c>
      <c r="H39" s="42" t="s">
        <v>336</v>
      </c>
      <c r="I39" s="42" t="s">
        <v>331</v>
      </c>
      <c r="J39" s="56" t="s">
        <v>413</v>
      </c>
    </row>
    <row r="40" ht="20.25" customHeight="1" spans="1:10">
      <c r="A40" s="24"/>
      <c r="B40" s="24"/>
      <c r="C40" s="24" t="s">
        <v>325</v>
      </c>
      <c r="D40" s="54" t="s">
        <v>333</v>
      </c>
      <c r="E40" s="55" t="s">
        <v>414</v>
      </c>
      <c r="F40" s="42" t="s">
        <v>328</v>
      </c>
      <c r="G40" s="25" t="s">
        <v>415</v>
      </c>
      <c r="H40" s="42" t="s">
        <v>350</v>
      </c>
      <c r="I40" s="42" t="s">
        <v>351</v>
      </c>
      <c r="J40" s="56" t="s">
        <v>416</v>
      </c>
    </row>
    <row r="41" ht="20.25" customHeight="1" spans="1:10">
      <c r="A41" s="24"/>
      <c r="B41" s="24"/>
      <c r="C41" s="24" t="s">
        <v>325</v>
      </c>
      <c r="D41" s="54" t="s">
        <v>340</v>
      </c>
      <c r="E41" s="55" t="s">
        <v>417</v>
      </c>
      <c r="F41" s="42" t="s">
        <v>328</v>
      </c>
      <c r="G41" s="25" t="s">
        <v>418</v>
      </c>
      <c r="H41" s="42" t="s">
        <v>336</v>
      </c>
      <c r="I41" s="42" t="s">
        <v>331</v>
      </c>
      <c r="J41" s="56" t="s">
        <v>419</v>
      </c>
    </row>
    <row r="42" ht="30" customHeight="1" spans="1:10">
      <c r="A42" s="24"/>
      <c r="B42" s="24"/>
      <c r="C42" s="24" t="s">
        <v>341</v>
      </c>
      <c r="D42" s="54" t="s">
        <v>342</v>
      </c>
      <c r="E42" s="55" t="s">
        <v>420</v>
      </c>
      <c r="F42" s="42" t="s">
        <v>328</v>
      </c>
      <c r="G42" s="25" t="s">
        <v>421</v>
      </c>
      <c r="H42" s="42" t="s">
        <v>345</v>
      </c>
      <c r="I42" s="42" t="s">
        <v>331</v>
      </c>
      <c r="J42" s="56" t="s">
        <v>422</v>
      </c>
    </row>
    <row r="43" ht="20.25" customHeight="1" spans="1:10">
      <c r="A43" s="24"/>
      <c r="B43" s="24"/>
      <c r="C43" s="24" t="s">
        <v>341</v>
      </c>
      <c r="D43" s="54" t="s">
        <v>347</v>
      </c>
      <c r="E43" s="55" t="s">
        <v>414</v>
      </c>
      <c r="F43" s="42" t="s">
        <v>328</v>
      </c>
      <c r="G43" s="25" t="s">
        <v>415</v>
      </c>
      <c r="H43" s="42" t="s">
        <v>350</v>
      </c>
      <c r="I43" s="42" t="s">
        <v>351</v>
      </c>
      <c r="J43" s="56" t="s">
        <v>352</v>
      </c>
    </row>
    <row r="44" ht="20.25" customHeight="1" spans="1:10">
      <c r="A44" s="24"/>
      <c r="B44" s="24"/>
      <c r="C44" s="24" t="s">
        <v>341</v>
      </c>
      <c r="D44" s="54" t="s">
        <v>347</v>
      </c>
      <c r="E44" s="55" t="s">
        <v>353</v>
      </c>
      <c r="F44" s="42" t="s">
        <v>328</v>
      </c>
      <c r="G44" s="25" t="s">
        <v>349</v>
      </c>
      <c r="H44" s="42" t="s">
        <v>350</v>
      </c>
      <c r="I44" s="42" t="s">
        <v>351</v>
      </c>
      <c r="J44" s="56" t="s">
        <v>354</v>
      </c>
    </row>
    <row r="45" ht="28" customHeight="1" spans="1:10">
      <c r="A45" s="24"/>
      <c r="B45" s="24"/>
      <c r="C45" s="24" t="s">
        <v>355</v>
      </c>
      <c r="D45" s="54" t="s">
        <v>356</v>
      </c>
      <c r="E45" s="55" t="s">
        <v>423</v>
      </c>
      <c r="F45" s="42" t="s">
        <v>358</v>
      </c>
      <c r="G45" s="25" t="s">
        <v>359</v>
      </c>
      <c r="H45" s="42" t="s">
        <v>336</v>
      </c>
      <c r="I45" s="42" t="s">
        <v>331</v>
      </c>
      <c r="J45" s="56" t="s">
        <v>360</v>
      </c>
    </row>
    <row r="46" ht="20.25" customHeight="1" spans="1:10">
      <c r="A46" s="53" t="s">
        <v>298</v>
      </c>
      <c r="B46" s="24" t="s">
        <v>424</v>
      </c>
      <c r="C46" s="24"/>
      <c r="D46" s="24"/>
      <c r="E46" s="24"/>
      <c r="F46" s="24"/>
      <c r="G46" s="24"/>
      <c r="H46" s="24"/>
      <c r="I46" s="24"/>
      <c r="J46" s="57"/>
    </row>
    <row r="47" ht="20.25" customHeight="1" spans="1:10">
      <c r="A47" s="24"/>
      <c r="B47" s="24"/>
      <c r="C47" s="24" t="s">
        <v>325</v>
      </c>
      <c r="D47" s="54" t="s">
        <v>326</v>
      </c>
      <c r="E47" s="55" t="s">
        <v>425</v>
      </c>
      <c r="F47" s="42" t="s">
        <v>328</v>
      </c>
      <c r="G47" s="25" t="s">
        <v>45</v>
      </c>
      <c r="H47" s="42" t="s">
        <v>426</v>
      </c>
      <c r="I47" s="42" t="s">
        <v>331</v>
      </c>
      <c r="J47" s="56" t="s">
        <v>427</v>
      </c>
    </row>
    <row r="48" ht="28" customHeight="1" spans="1:10">
      <c r="A48" s="24"/>
      <c r="B48" s="24"/>
      <c r="C48" s="24" t="s">
        <v>325</v>
      </c>
      <c r="D48" s="54" t="s">
        <v>333</v>
      </c>
      <c r="E48" s="55" t="s">
        <v>428</v>
      </c>
      <c r="F48" s="42" t="s">
        <v>358</v>
      </c>
      <c r="G48" s="25" t="s">
        <v>429</v>
      </c>
      <c r="H48" s="42" t="s">
        <v>336</v>
      </c>
      <c r="I48" s="42" t="s">
        <v>331</v>
      </c>
      <c r="J48" s="56" t="s">
        <v>430</v>
      </c>
    </row>
    <row r="49" ht="20.25" customHeight="1" spans="1:10">
      <c r="A49" s="24"/>
      <c r="B49" s="24"/>
      <c r="C49" s="24" t="s">
        <v>325</v>
      </c>
      <c r="D49" s="54" t="s">
        <v>340</v>
      </c>
      <c r="E49" s="55" t="s">
        <v>431</v>
      </c>
      <c r="F49" s="42" t="s">
        <v>328</v>
      </c>
      <c r="G49" s="25" t="s">
        <v>429</v>
      </c>
      <c r="H49" s="42" t="s">
        <v>336</v>
      </c>
      <c r="I49" s="42" t="s">
        <v>331</v>
      </c>
      <c r="J49" s="56" t="s">
        <v>432</v>
      </c>
    </row>
    <row r="50" ht="20.25" customHeight="1" spans="1:10">
      <c r="A50" s="24"/>
      <c r="B50" s="24"/>
      <c r="C50" s="24" t="s">
        <v>341</v>
      </c>
      <c r="D50" s="54" t="s">
        <v>342</v>
      </c>
      <c r="E50" s="55" t="s">
        <v>433</v>
      </c>
      <c r="F50" s="42" t="s">
        <v>328</v>
      </c>
      <c r="G50" s="25" t="s">
        <v>429</v>
      </c>
      <c r="H50" s="42" t="s">
        <v>336</v>
      </c>
      <c r="I50" s="42" t="s">
        <v>331</v>
      </c>
      <c r="J50" s="56" t="s">
        <v>434</v>
      </c>
    </row>
    <row r="51" ht="20.25" customHeight="1" spans="1:10">
      <c r="A51" s="24"/>
      <c r="B51" s="24"/>
      <c r="C51" s="24" t="s">
        <v>355</v>
      </c>
      <c r="D51" s="54" t="s">
        <v>356</v>
      </c>
      <c r="E51" s="55" t="s">
        <v>435</v>
      </c>
      <c r="F51" s="42" t="s">
        <v>328</v>
      </c>
      <c r="G51" s="25" t="s">
        <v>429</v>
      </c>
      <c r="H51" s="42" t="s">
        <v>336</v>
      </c>
      <c r="I51" s="42" t="s">
        <v>331</v>
      </c>
      <c r="J51" s="56" t="s">
        <v>436</v>
      </c>
    </row>
    <row r="52" ht="80" customHeight="1" spans="1:10">
      <c r="A52" s="53" t="s">
        <v>280</v>
      </c>
      <c r="B52" s="24" t="s">
        <v>437</v>
      </c>
      <c r="C52" s="24"/>
      <c r="D52" s="24"/>
      <c r="E52" s="24"/>
      <c r="F52" s="24"/>
      <c r="G52" s="24"/>
      <c r="H52" s="24"/>
      <c r="I52" s="24"/>
      <c r="J52" s="57"/>
    </row>
    <row r="53" ht="20.25" customHeight="1" spans="1:10">
      <c r="A53" s="24"/>
      <c r="B53" s="24"/>
      <c r="C53" s="24" t="s">
        <v>325</v>
      </c>
      <c r="D53" s="54" t="s">
        <v>326</v>
      </c>
      <c r="E53" s="55" t="s">
        <v>438</v>
      </c>
      <c r="F53" s="42" t="s">
        <v>328</v>
      </c>
      <c r="G53" s="25" t="s">
        <v>52</v>
      </c>
      <c r="H53" s="42" t="s">
        <v>364</v>
      </c>
      <c r="I53" s="42" t="s">
        <v>331</v>
      </c>
      <c r="J53" s="56" t="s">
        <v>439</v>
      </c>
    </row>
    <row r="54" ht="46" customHeight="1" spans="1:10">
      <c r="A54" s="24"/>
      <c r="B54" s="24"/>
      <c r="C54" s="24" t="s">
        <v>325</v>
      </c>
      <c r="D54" s="54" t="s">
        <v>333</v>
      </c>
      <c r="E54" s="55" t="s">
        <v>338</v>
      </c>
      <c r="F54" s="42" t="s">
        <v>328</v>
      </c>
      <c r="G54" s="25" t="s">
        <v>335</v>
      </c>
      <c r="H54" s="42" t="s">
        <v>336</v>
      </c>
      <c r="I54" s="42" t="s">
        <v>331</v>
      </c>
      <c r="J54" s="56" t="s">
        <v>440</v>
      </c>
    </row>
    <row r="55" ht="28" customHeight="1" spans="1:10">
      <c r="A55" s="24"/>
      <c r="B55" s="24"/>
      <c r="C55" s="24" t="s">
        <v>325</v>
      </c>
      <c r="D55" s="54" t="s">
        <v>340</v>
      </c>
      <c r="E55" s="55" t="s">
        <v>441</v>
      </c>
      <c r="F55" s="42" t="s">
        <v>328</v>
      </c>
      <c r="G55" s="25" t="s">
        <v>335</v>
      </c>
      <c r="H55" s="42" t="s">
        <v>336</v>
      </c>
      <c r="I55" s="42" t="s">
        <v>331</v>
      </c>
      <c r="J55" s="56" t="s">
        <v>442</v>
      </c>
    </row>
    <row r="56" ht="20.25" customHeight="1" spans="1:10">
      <c r="A56" s="24"/>
      <c r="B56" s="24"/>
      <c r="C56" s="24" t="s">
        <v>341</v>
      </c>
      <c r="D56" s="54" t="s">
        <v>370</v>
      </c>
      <c r="E56" s="55" t="s">
        <v>443</v>
      </c>
      <c r="F56" s="42" t="s">
        <v>358</v>
      </c>
      <c r="G56" s="25" t="s">
        <v>444</v>
      </c>
      <c r="H56" s="42" t="s">
        <v>445</v>
      </c>
      <c r="I56" s="42" t="s">
        <v>331</v>
      </c>
      <c r="J56" s="56" t="s">
        <v>446</v>
      </c>
    </row>
    <row r="57" ht="20.25" customHeight="1" spans="1:10">
      <c r="A57" s="24"/>
      <c r="B57" s="24"/>
      <c r="C57" s="24" t="s">
        <v>341</v>
      </c>
      <c r="D57" s="54" t="s">
        <v>370</v>
      </c>
      <c r="E57" s="55" t="s">
        <v>447</v>
      </c>
      <c r="F57" s="42" t="s">
        <v>358</v>
      </c>
      <c r="G57" s="25" t="s">
        <v>448</v>
      </c>
      <c r="H57" s="42" t="s">
        <v>445</v>
      </c>
      <c r="I57" s="42" t="s">
        <v>331</v>
      </c>
      <c r="J57" s="56" t="s">
        <v>449</v>
      </c>
    </row>
    <row r="58" ht="20.25" customHeight="1" spans="1:10">
      <c r="A58" s="24"/>
      <c r="B58" s="24"/>
      <c r="C58" s="24" t="s">
        <v>341</v>
      </c>
      <c r="D58" s="54" t="s">
        <v>342</v>
      </c>
      <c r="E58" s="55" t="s">
        <v>450</v>
      </c>
      <c r="F58" s="42" t="s">
        <v>358</v>
      </c>
      <c r="G58" s="25" t="s">
        <v>451</v>
      </c>
      <c r="H58" s="42" t="s">
        <v>452</v>
      </c>
      <c r="I58" s="42" t="s">
        <v>331</v>
      </c>
      <c r="J58" s="56" t="s">
        <v>453</v>
      </c>
    </row>
    <row r="59" ht="20.25" customHeight="1" spans="1:10">
      <c r="A59" s="24"/>
      <c r="B59" s="24"/>
      <c r="C59" s="24" t="s">
        <v>341</v>
      </c>
      <c r="D59" s="54" t="s">
        <v>342</v>
      </c>
      <c r="E59" s="55" t="s">
        <v>454</v>
      </c>
      <c r="F59" s="42" t="s">
        <v>358</v>
      </c>
      <c r="G59" s="25" t="s">
        <v>455</v>
      </c>
      <c r="H59" s="42" t="s">
        <v>426</v>
      </c>
      <c r="I59" s="42" t="s">
        <v>331</v>
      </c>
      <c r="J59" s="56" t="s">
        <v>456</v>
      </c>
    </row>
    <row r="60" ht="20.25" customHeight="1" spans="1:10">
      <c r="A60" s="24"/>
      <c r="B60" s="24"/>
      <c r="C60" s="24" t="s">
        <v>341</v>
      </c>
      <c r="D60" s="54" t="s">
        <v>342</v>
      </c>
      <c r="E60" s="55" t="s">
        <v>457</v>
      </c>
      <c r="F60" s="42" t="s">
        <v>358</v>
      </c>
      <c r="G60" s="25" t="s">
        <v>458</v>
      </c>
      <c r="H60" s="42" t="s">
        <v>459</v>
      </c>
      <c r="I60" s="42" t="s">
        <v>331</v>
      </c>
      <c r="J60" s="56" t="s">
        <v>456</v>
      </c>
    </row>
    <row r="61" ht="20.25" customHeight="1" spans="1:10">
      <c r="A61" s="24"/>
      <c r="B61" s="24"/>
      <c r="C61" s="24" t="s">
        <v>341</v>
      </c>
      <c r="D61" s="54" t="s">
        <v>347</v>
      </c>
      <c r="E61" s="55" t="s">
        <v>348</v>
      </c>
      <c r="F61" s="42" t="s">
        <v>328</v>
      </c>
      <c r="G61" s="25" t="s">
        <v>349</v>
      </c>
      <c r="H61" s="42" t="s">
        <v>336</v>
      </c>
      <c r="I61" s="42" t="s">
        <v>351</v>
      </c>
      <c r="J61" s="56" t="s">
        <v>460</v>
      </c>
    </row>
    <row r="62" ht="20.25" customHeight="1" spans="1:10">
      <c r="A62" s="24"/>
      <c r="B62" s="24"/>
      <c r="C62" s="24" t="s">
        <v>341</v>
      </c>
      <c r="D62" s="54" t="s">
        <v>347</v>
      </c>
      <c r="E62" s="55" t="s">
        <v>353</v>
      </c>
      <c r="F62" s="42" t="s">
        <v>328</v>
      </c>
      <c r="G62" s="25" t="s">
        <v>349</v>
      </c>
      <c r="H62" s="42" t="s">
        <v>336</v>
      </c>
      <c r="I62" s="42" t="s">
        <v>351</v>
      </c>
      <c r="J62" s="56" t="s">
        <v>461</v>
      </c>
    </row>
    <row r="63" ht="20.25" customHeight="1" spans="1:10">
      <c r="A63" s="24"/>
      <c r="B63" s="24"/>
      <c r="C63" s="24" t="s">
        <v>355</v>
      </c>
      <c r="D63" s="54" t="s">
        <v>356</v>
      </c>
      <c r="E63" s="55" t="s">
        <v>357</v>
      </c>
      <c r="F63" s="42" t="s">
        <v>358</v>
      </c>
      <c r="G63" s="25" t="s">
        <v>359</v>
      </c>
      <c r="H63" s="42" t="s">
        <v>336</v>
      </c>
      <c r="I63" s="42" t="s">
        <v>331</v>
      </c>
      <c r="J63" s="56" t="s">
        <v>462</v>
      </c>
    </row>
    <row r="64" ht="68" customHeight="1" spans="1:10">
      <c r="A64" s="53" t="s">
        <v>292</v>
      </c>
      <c r="B64" s="24" t="s">
        <v>463</v>
      </c>
      <c r="C64" s="24"/>
      <c r="D64" s="24"/>
      <c r="E64" s="24"/>
      <c r="F64" s="24"/>
      <c r="G64" s="24"/>
      <c r="H64" s="24"/>
      <c r="I64" s="24"/>
      <c r="J64" s="57"/>
    </row>
    <row r="65" ht="20.25" customHeight="1" spans="1:10">
      <c r="A65" s="24"/>
      <c r="B65" s="24"/>
      <c r="C65" s="24" t="s">
        <v>325</v>
      </c>
      <c r="D65" s="54" t="s">
        <v>326</v>
      </c>
      <c r="E65" s="55" t="s">
        <v>464</v>
      </c>
      <c r="F65" s="42" t="s">
        <v>328</v>
      </c>
      <c r="G65" s="25" t="s">
        <v>465</v>
      </c>
      <c r="H65" s="42" t="s">
        <v>466</v>
      </c>
      <c r="I65" s="42" t="s">
        <v>331</v>
      </c>
      <c r="J65" s="56" t="s">
        <v>467</v>
      </c>
    </row>
    <row r="66" ht="20.25" customHeight="1" spans="1:10">
      <c r="A66" s="24"/>
      <c r="B66" s="24"/>
      <c r="C66" s="24" t="s">
        <v>325</v>
      </c>
      <c r="D66" s="54" t="s">
        <v>326</v>
      </c>
      <c r="E66" s="55" t="s">
        <v>468</v>
      </c>
      <c r="F66" s="42" t="s">
        <v>328</v>
      </c>
      <c r="G66" s="25" t="s">
        <v>469</v>
      </c>
      <c r="H66" s="42" t="s">
        <v>466</v>
      </c>
      <c r="I66" s="42" t="s">
        <v>331</v>
      </c>
      <c r="J66" s="56" t="s">
        <v>470</v>
      </c>
    </row>
    <row r="67" ht="20.25" customHeight="1" spans="1:10">
      <c r="A67" s="24"/>
      <c r="B67" s="24"/>
      <c r="C67" s="24" t="s">
        <v>325</v>
      </c>
      <c r="D67" s="54" t="s">
        <v>326</v>
      </c>
      <c r="E67" s="55" t="s">
        <v>471</v>
      </c>
      <c r="F67" s="42" t="s">
        <v>328</v>
      </c>
      <c r="G67" s="25" t="s">
        <v>472</v>
      </c>
      <c r="H67" s="42" t="s">
        <v>404</v>
      </c>
      <c r="I67" s="42" t="s">
        <v>331</v>
      </c>
      <c r="J67" s="56" t="s">
        <v>473</v>
      </c>
    </row>
    <row r="68" ht="20.25" customHeight="1" spans="1:10">
      <c r="A68" s="24"/>
      <c r="B68" s="24"/>
      <c r="C68" s="24" t="s">
        <v>325</v>
      </c>
      <c r="D68" s="54" t="s">
        <v>333</v>
      </c>
      <c r="E68" s="55" t="s">
        <v>474</v>
      </c>
      <c r="F68" s="42" t="s">
        <v>328</v>
      </c>
      <c r="G68" s="25" t="s">
        <v>335</v>
      </c>
      <c r="H68" s="42" t="s">
        <v>336</v>
      </c>
      <c r="I68" s="42" t="s">
        <v>331</v>
      </c>
      <c r="J68" s="56" t="s">
        <v>475</v>
      </c>
    </row>
    <row r="69" ht="20.25" customHeight="1" spans="1:10">
      <c r="A69" s="24"/>
      <c r="B69" s="24"/>
      <c r="C69" s="24" t="s">
        <v>325</v>
      </c>
      <c r="D69" s="54" t="s">
        <v>333</v>
      </c>
      <c r="E69" s="55" t="s">
        <v>338</v>
      </c>
      <c r="F69" s="42" t="s">
        <v>328</v>
      </c>
      <c r="G69" s="25" t="s">
        <v>335</v>
      </c>
      <c r="H69" s="42" t="s">
        <v>336</v>
      </c>
      <c r="I69" s="42" t="s">
        <v>331</v>
      </c>
      <c r="J69" s="56" t="s">
        <v>476</v>
      </c>
    </row>
    <row r="70" ht="20.25" customHeight="1" spans="1:10">
      <c r="A70" s="24"/>
      <c r="B70" s="24"/>
      <c r="C70" s="24" t="s">
        <v>325</v>
      </c>
      <c r="D70" s="54" t="s">
        <v>333</v>
      </c>
      <c r="E70" s="55" t="s">
        <v>414</v>
      </c>
      <c r="F70" s="42" t="s">
        <v>328</v>
      </c>
      <c r="G70" s="25" t="s">
        <v>415</v>
      </c>
      <c r="H70" s="42" t="s">
        <v>350</v>
      </c>
      <c r="I70" s="42" t="s">
        <v>351</v>
      </c>
      <c r="J70" s="56" t="s">
        <v>416</v>
      </c>
    </row>
    <row r="71" ht="20.25" customHeight="1" spans="1:10">
      <c r="A71" s="24"/>
      <c r="B71" s="24"/>
      <c r="C71" s="24" t="s">
        <v>325</v>
      </c>
      <c r="D71" s="54" t="s">
        <v>340</v>
      </c>
      <c r="E71" s="55" t="s">
        <v>417</v>
      </c>
      <c r="F71" s="42" t="s">
        <v>358</v>
      </c>
      <c r="G71" s="25" t="s">
        <v>477</v>
      </c>
      <c r="H71" s="42" t="s">
        <v>336</v>
      </c>
      <c r="I71" s="42" t="s">
        <v>331</v>
      </c>
      <c r="J71" s="56" t="s">
        <v>419</v>
      </c>
    </row>
    <row r="72" ht="20.25" customHeight="1" spans="1:10">
      <c r="A72" s="24"/>
      <c r="B72" s="24"/>
      <c r="C72" s="24" t="s">
        <v>325</v>
      </c>
      <c r="D72" s="54" t="s">
        <v>340</v>
      </c>
      <c r="E72" s="55" t="s">
        <v>417</v>
      </c>
      <c r="F72" s="42" t="s">
        <v>328</v>
      </c>
      <c r="G72" s="25" t="s">
        <v>335</v>
      </c>
      <c r="H72" s="42" t="s">
        <v>336</v>
      </c>
      <c r="I72" s="42" t="s">
        <v>331</v>
      </c>
      <c r="J72" s="56" t="s">
        <v>419</v>
      </c>
    </row>
    <row r="73" ht="33" customHeight="1" spans="1:10">
      <c r="A73" s="24"/>
      <c r="B73" s="24"/>
      <c r="C73" s="24" t="s">
        <v>341</v>
      </c>
      <c r="D73" s="54" t="s">
        <v>395</v>
      </c>
      <c r="E73" s="55" t="s">
        <v>478</v>
      </c>
      <c r="F73" s="42" t="s">
        <v>328</v>
      </c>
      <c r="G73" s="25" t="s">
        <v>479</v>
      </c>
      <c r="H73" s="42" t="s">
        <v>480</v>
      </c>
      <c r="I73" s="42" t="s">
        <v>331</v>
      </c>
      <c r="J73" s="56" t="s">
        <v>481</v>
      </c>
    </row>
    <row r="74" ht="20.25" customHeight="1" spans="1:10">
      <c r="A74" s="24"/>
      <c r="B74" s="24"/>
      <c r="C74" s="24" t="s">
        <v>341</v>
      </c>
      <c r="D74" s="54" t="s">
        <v>347</v>
      </c>
      <c r="E74" s="55" t="s">
        <v>348</v>
      </c>
      <c r="F74" s="42" t="s">
        <v>328</v>
      </c>
      <c r="G74" s="25" t="s">
        <v>349</v>
      </c>
      <c r="H74" s="42" t="s">
        <v>350</v>
      </c>
      <c r="I74" s="42" t="s">
        <v>351</v>
      </c>
      <c r="J74" s="56" t="s">
        <v>352</v>
      </c>
    </row>
    <row r="75" ht="20.25" customHeight="1" spans="1:10">
      <c r="A75" s="24"/>
      <c r="B75" s="24"/>
      <c r="C75" s="24" t="s">
        <v>341</v>
      </c>
      <c r="D75" s="54" t="s">
        <v>347</v>
      </c>
      <c r="E75" s="55" t="s">
        <v>353</v>
      </c>
      <c r="F75" s="42" t="s">
        <v>328</v>
      </c>
      <c r="G75" s="25" t="s">
        <v>349</v>
      </c>
      <c r="H75" s="42" t="s">
        <v>350</v>
      </c>
      <c r="I75" s="42" t="s">
        <v>351</v>
      </c>
      <c r="J75" s="56" t="s">
        <v>482</v>
      </c>
    </row>
    <row r="76" ht="30" customHeight="1" spans="1:10">
      <c r="A76" s="24"/>
      <c r="B76" s="24"/>
      <c r="C76" s="24" t="s">
        <v>355</v>
      </c>
      <c r="D76" s="54" t="s">
        <v>356</v>
      </c>
      <c r="E76" s="55" t="s">
        <v>357</v>
      </c>
      <c r="F76" s="42" t="s">
        <v>328</v>
      </c>
      <c r="G76" s="25" t="s">
        <v>359</v>
      </c>
      <c r="H76" s="42" t="s">
        <v>336</v>
      </c>
      <c r="I76" s="42" t="s">
        <v>331</v>
      </c>
      <c r="J76" s="56" t="s">
        <v>360</v>
      </c>
    </row>
    <row r="77" ht="60" customHeight="1" spans="1:10">
      <c r="A77" s="53" t="s">
        <v>302</v>
      </c>
      <c r="B77" s="24" t="s">
        <v>483</v>
      </c>
      <c r="C77" s="24"/>
      <c r="D77" s="24"/>
      <c r="E77" s="24"/>
      <c r="F77" s="24"/>
      <c r="G77" s="24"/>
      <c r="H77" s="24"/>
      <c r="I77" s="24"/>
      <c r="J77" s="57"/>
    </row>
    <row r="78" ht="20.25" customHeight="1" spans="1:10">
      <c r="A78" s="24"/>
      <c r="B78" s="24"/>
      <c r="C78" s="24" t="s">
        <v>325</v>
      </c>
      <c r="D78" s="54" t="s">
        <v>326</v>
      </c>
      <c r="E78" s="55" t="s">
        <v>484</v>
      </c>
      <c r="F78" s="42" t="s">
        <v>328</v>
      </c>
      <c r="G78" s="25" t="s">
        <v>46</v>
      </c>
      <c r="H78" s="42" t="s">
        <v>364</v>
      </c>
      <c r="I78" s="42" t="s">
        <v>351</v>
      </c>
      <c r="J78" s="56" t="s">
        <v>485</v>
      </c>
    </row>
    <row r="79" ht="20.25" customHeight="1" spans="1:10">
      <c r="A79" s="24"/>
      <c r="B79" s="24"/>
      <c r="C79" s="24" t="s">
        <v>325</v>
      </c>
      <c r="D79" s="54" t="s">
        <v>333</v>
      </c>
      <c r="E79" s="55" t="s">
        <v>486</v>
      </c>
      <c r="F79" s="42" t="s">
        <v>358</v>
      </c>
      <c r="G79" s="25" t="s">
        <v>335</v>
      </c>
      <c r="H79" s="42" t="s">
        <v>336</v>
      </c>
      <c r="I79" s="42" t="s">
        <v>351</v>
      </c>
      <c r="J79" s="56" t="s">
        <v>413</v>
      </c>
    </row>
    <row r="80" ht="35" customHeight="1" spans="1:10">
      <c r="A80" s="24"/>
      <c r="B80" s="24"/>
      <c r="C80" s="24" t="s">
        <v>341</v>
      </c>
      <c r="D80" s="54" t="s">
        <v>342</v>
      </c>
      <c r="E80" s="55" t="s">
        <v>487</v>
      </c>
      <c r="F80" s="42" t="s">
        <v>358</v>
      </c>
      <c r="G80" s="25" t="s">
        <v>488</v>
      </c>
      <c r="H80" s="42" t="s">
        <v>489</v>
      </c>
      <c r="I80" s="42" t="s">
        <v>351</v>
      </c>
      <c r="J80" s="56" t="s">
        <v>490</v>
      </c>
    </row>
    <row r="81" ht="36" customHeight="1" spans="1:10">
      <c r="A81" s="24"/>
      <c r="B81" s="24"/>
      <c r="C81" s="24" t="s">
        <v>341</v>
      </c>
      <c r="D81" s="54" t="s">
        <v>395</v>
      </c>
      <c r="E81" s="55" t="s">
        <v>491</v>
      </c>
      <c r="F81" s="42" t="s">
        <v>358</v>
      </c>
      <c r="G81" s="25" t="s">
        <v>492</v>
      </c>
      <c r="H81" s="42" t="s">
        <v>373</v>
      </c>
      <c r="I81" s="42" t="s">
        <v>351</v>
      </c>
      <c r="J81" s="56" t="s">
        <v>490</v>
      </c>
    </row>
    <row r="82" ht="29" customHeight="1" spans="1:10">
      <c r="A82" s="24"/>
      <c r="B82" s="24"/>
      <c r="C82" s="24" t="s">
        <v>355</v>
      </c>
      <c r="D82" s="54" t="s">
        <v>356</v>
      </c>
      <c r="E82" s="55" t="s">
        <v>493</v>
      </c>
      <c r="F82" s="42" t="s">
        <v>358</v>
      </c>
      <c r="G82" s="25" t="s">
        <v>359</v>
      </c>
      <c r="H82" s="42" t="s">
        <v>336</v>
      </c>
      <c r="I82" s="42" t="s">
        <v>351</v>
      </c>
      <c r="J82" s="56" t="s">
        <v>360</v>
      </c>
    </row>
    <row r="83" ht="44" customHeight="1" spans="1:10">
      <c r="A83" s="53" t="s">
        <v>306</v>
      </c>
      <c r="B83" s="24" t="s">
        <v>494</v>
      </c>
      <c r="C83" s="24"/>
      <c r="D83" s="24"/>
      <c r="E83" s="24"/>
      <c r="F83" s="24"/>
      <c r="G83" s="24"/>
      <c r="H83" s="24"/>
      <c r="I83" s="24"/>
      <c r="J83" s="57"/>
    </row>
    <row r="84" ht="20.25" customHeight="1" spans="1:10">
      <c r="A84" s="24"/>
      <c r="B84" s="24"/>
      <c r="C84" s="24" t="s">
        <v>325</v>
      </c>
      <c r="D84" s="54" t="s">
        <v>333</v>
      </c>
      <c r="E84" s="55" t="s">
        <v>495</v>
      </c>
      <c r="F84" s="42" t="s">
        <v>328</v>
      </c>
      <c r="G84" s="25" t="s">
        <v>335</v>
      </c>
      <c r="H84" s="42" t="s">
        <v>336</v>
      </c>
      <c r="I84" s="42" t="s">
        <v>331</v>
      </c>
      <c r="J84" s="56" t="s">
        <v>496</v>
      </c>
    </row>
    <row r="85" ht="20.25" customHeight="1" spans="1:10">
      <c r="A85" s="24"/>
      <c r="B85" s="24"/>
      <c r="C85" s="24" t="s">
        <v>325</v>
      </c>
      <c r="D85" s="54" t="s">
        <v>340</v>
      </c>
      <c r="E85" s="55" t="s">
        <v>497</v>
      </c>
      <c r="F85" s="42" t="s">
        <v>328</v>
      </c>
      <c r="G85" s="25" t="s">
        <v>335</v>
      </c>
      <c r="H85" s="42" t="s">
        <v>336</v>
      </c>
      <c r="I85" s="42" t="s">
        <v>331</v>
      </c>
      <c r="J85" s="56" t="s">
        <v>498</v>
      </c>
    </row>
    <row r="86" ht="39" customHeight="1" spans="1:10">
      <c r="A86" s="24"/>
      <c r="B86" s="24"/>
      <c r="C86" s="24" t="s">
        <v>341</v>
      </c>
      <c r="D86" s="54" t="s">
        <v>370</v>
      </c>
      <c r="E86" s="55" t="s">
        <v>499</v>
      </c>
      <c r="F86" s="42" t="s">
        <v>328</v>
      </c>
      <c r="G86" s="25" t="s">
        <v>500</v>
      </c>
      <c r="H86" s="42" t="s">
        <v>336</v>
      </c>
      <c r="I86" s="42" t="s">
        <v>351</v>
      </c>
      <c r="J86" s="56" t="s">
        <v>501</v>
      </c>
    </row>
    <row r="87" ht="38" customHeight="1" spans="1:10">
      <c r="A87" s="24"/>
      <c r="B87" s="24"/>
      <c r="C87" s="24" t="s">
        <v>341</v>
      </c>
      <c r="D87" s="54" t="s">
        <v>342</v>
      </c>
      <c r="E87" s="55" t="s">
        <v>502</v>
      </c>
      <c r="F87" s="42" t="s">
        <v>328</v>
      </c>
      <c r="G87" s="25" t="s">
        <v>500</v>
      </c>
      <c r="H87" s="42" t="s">
        <v>336</v>
      </c>
      <c r="I87" s="42" t="s">
        <v>351</v>
      </c>
      <c r="J87" s="56" t="s">
        <v>503</v>
      </c>
    </row>
    <row r="88" ht="29" customHeight="1" spans="1:10">
      <c r="A88" s="24"/>
      <c r="B88" s="24"/>
      <c r="C88" s="24" t="s">
        <v>355</v>
      </c>
      <c r="D88" s="54" t="s">
        <v>356</v>
      </c>
      <c r="E88" s="55" t="s">
        <v>357</v>
      </c>
      <c r="F88" s="42" t="s">
        <v>358</v>
      </c>
      <c r="G88" s="25" t="s">
        <v>359</v>
      </c>
      <c r="H88" s="42" t="s">
        <v>336</v>
      </c>
      <c r="I88" s="42" t="s">
        <v>331</v>
      </c>
      <c r="J88" s="56" t="s">
        <v>504</v>
      </c>
    </row>
    <row r="89" ht="45" customHeight="1" spans="1:10">
      <c r="A89" s="53" t="s">
        <v>296</v>
      </c>
      <c r="B89" s="24" t="s">
        <v>505</v>
      </c>
      <c r="C89" s="24"/>
      <c r="D89" s="24"/>
      <c r="E89" s="24"/>
      <c r="F89" s="24"/>
      <c r="G89" s="24"/>
      <c r="H89" s="24"/>
      <c r="I89" s="24"/>
      <c r="J89" s="57"/>
    </row>
    <row r="90" ht="20.25" customHeight="1" spans="1:10">
      <c r="A90" s="24"/>
      <c r="B90" s="24"/>
      <c r="C90" s="24" t="s">
        <v>325</v>
      </c>
      <c r="D90" s="54" t="s">
        <v>326</v>
      </c>
      <c r="E90" s="55" t="s">
        <v>425</v>
      </c>
      <c r="F90" s="42" t="s">
        <v>328</v>
      </c>
      <c r="G90" s="25" t="s">
        <v>50</v>
      </c>
      <c r="H90" s="42" t="s">
        <v>426</v>
      </c>
      <c r="I90" s="42" t="s">
        <v>331</v>
      </c>
      <c r="J90" s="56" t="s">
        <v>427</v>
      </c>
    </row>
    <row r="91" ht="32" customHeight="1" spans="1:10">
      <c r="A91" s="24"/>
      <c r="B91" s="24"/>
      <c r="C91" s="24" t="s">
        <v>325</v>
      </c>
      <c r="D91" s="54" t="s">
        <v>333</v>
      </c>
      <c r="E91" s="55" t="s">
        <v>428</v>
      </c>
      <c r="F91" s="42" t="s">
        <v>358</v>
      </c>
      <c r="G91" s="25" t="s">
        <v>429</v>
      </c>
      <c r="H91" s="42" t="s">
        <v>336</v>
      </c>
      <c r="I91" s="42" t="s">
        <v>331</v>
      </c>
      <c r="J91" s="56" t="s">
        <v>430</v>
      </c>
    </row>
    <row r="92" ht="20.25" customHeight="1" spans="1:10">
      <c r="A92" s="24"/>
      <c r="B92" s="24"/>
      <c r="C92" s="24" t="s">
        <v>325</v>
      </c>
      <c r="D92" s="54" t="s">
        <v>340</v>
      </c>
      <c r="E92" s="55" t="s">
        <v>431</v>
      </c>
      <c r="F92" s="42" t="s">
        <v>506</v>
      </c>
      <c r="G92" s="25" t="s">
        <v>429</v>
      </c>
      <c r="H92" s="42" t="s">
        <v>336</v>
      </c>
      <c r="I92" s="42" t="s">
        <v>331</v>
      </c>
      <c r="J92" s="56" t="s">
        <v>432</v>
      </c>
    </row>
    <row r="93" ht="31" customHeight="1" spans="1:10">
      <c r="A93" s="24"/>
      <c r="B93" s="24"/>
      <c r="C93" s="24" t="s">
        <v>341</v>
      </c>
      <c r="D93" s="54" t="s">
        <v>342</v>
      </c>
      <c r="E93" s="55" t="s">
        <v>507</v>
      </c>
      <c r="F93" s="42" t="s">
        <v>328</v>
      </c>
      <c r="G93" s="25" t="s">
        <v>508</v>
      </c>
      <c r="H93" s="42" t="s">
        <v>426</v>
      </c>
      <c r="I93" s="42" t="s">
        <v>331</v>
      </c>
      <c r="J93" s="56" t="s">
        <v>509</v>
      </c>
    </row>
    <row r="94" ht="20.25" customHeight="1" spans="1:10">
      <c r="A94" s="24"/>
      <c r="B94" s="24"/>
      <c r="C94" s="24" t="s">
        <v>355</v>
      </c>
      <c r="D94" s="54" t="s">
        <v>356</v>
      </c>
      <c r="E94" s="55" t="s">
        <v>435</v>
      </c>
      <c r="F94" s="42" t="s">
        <v>328</v>
      </c>
      <c r="G94" s="25" t="s">
        <v>429</v>
      </c>
      <c r="H94" s="42" t="s">
        <v>336</v>
      </c>
      <c r="I94" s="42" t="s">
        <v>351</v>
      </c>
      <c r="J94" s="56" t="s">
        <v>510</v>
      </c>
    </row>
    <row r="95" ht="20.25" customHeight="1" spans="1:10">
      <c r="A95" s="24" t="s">
        <v>58</v>
      </c>
      <c r="B95" s="24"/>
      <c r="C95" s="24"/>
      <c r="D95" s="24"/>
      <c r="E95" s="24"/>
      <c r="F95" s="24"/>
      <c r="G95" s="24"/>
      <c r="H95" s="24"/>
      <c r="I95" s="24"/>
      <c r="J95" s="57"/>
    </row>
    <row r="96" ht="33" customHeight="1" spans="1:10">
      <c r="A96" s="53" t="s">
        <v>310</v>
      </c>
      <c r="B96" s="24" t="s">
        <v>511</v>
      </c>
      <c r="C96" s="24"/>
      <c r="D96" s="24"/>
      <c r="E96" s="24"/>
      <c r="F96" s="24"/>
      <c r="G96" s="24"/>
      <c r="H96" s="24"/>
      <c r="I96" s="24"/>
      <c r="J96" s="57"/>
    </row>
    <row r="97" ht="20.25" customHeight="1" spans="1:10">
      <c r="A97" s="24"/>
      <c r="B97" s="24"/>
      <c r="C97" s="24" t="s">
        <v>325</v>
      </c>
      <c r="D97" s="54" t="s">
        <v>326</v>
      </c>
      <c r="E97" s="55" t="s">
        <v>512</v>
      </c>
      <c r="F97" s="42" t="s">
        <v>328</v>
      </c>
      <c r="G97" s="25" t="s">
        <v>48</v>
      </c>
      <c r="H97" s="42" t="s">
        <v>426</v>
      </c>
      <c r="I97" s="42" t="s">
        <v>331</v>
      </c>
      <c r="J97" s="56" t="s">
        <v>513</v>
      </c>
    </row>
    <row r="98" ht="20.25" customHeight="1" spans="1:10">
      <c r="A98" s="24"/>
      <c r="B98" s="24"/>
      <c r="C98" s="24" t="s">
        <v>325</v>
      </c>
      <c r="D98" s="54" t="s">
        <v>333</v>
      </c>
      <c r="E98" s="55" t="s">
        <v>514</v>
      </c>
      <c r="F98" s="42" t="s">
        <v>328</v>
      </c>
      <c r="G98" s="25" t="s">
        <v>335</v>
      </c>
      <c r="H98" s="42" t="s">
        <v>336</v>
      </c>
      <c r="I98" s="42" t="s">
        <v>331</v>
      </c>
      <c r="J98" s="56" t="s">
        <v>515</v>
      </c>
    </row>
    <row r="99" ht="20.25" customHeight="1" spans="1:10">
      <c r="A99" s="24"/>
      <c r="B99" s="24"/>
      <c r="C99" s="24" t="s">
        <v>341</v>
      </c>
      <c r="D99" s="54" t="s">
        <v>342</v>
      </c>
      <c r="E99" s="55" t="s">
        <v>516</v>
      </c>
      <c r="F99" s="42" t="s">
        <v>328</v>
      </c>
      <c r="G99" s="25" t="s">
        <v>517</v>
      </c>
      <c r="H99" s="42"/>
      <c r="I99" s="42" t="s">
        <v>351</v>
      </c>
      <c r="J99" s="56" t="s">
        <v>518</v>
      </c>
    </row>
    <row r="100" ht="27" customHeight="1" spans="1:10">
      <c r="A100" s="24"/>
      <c r="B100" s="24"/>
      <c r="C100" s="24" t="s">
        <v>341</v>
      </c>
      <c r="D100" s="54" t="s">
        <v>342</v>
      </c>
      <c r="E100" s="55" t="s">
        <v>519</v>
      </c>
      <c r="F100" s="42" t="s">
        <v>328</v>
      </c>
      <c r="G100" s="25" t="s">
        <v>520</v>
      </c>
      <c r="H100" s="42"/>
      <c r="I100" s="42" t="s">
        <v>351</v>
      </c>
      <c r="J100" s="56" t="s">
        <v>521</v>
      </c>
    </row>
    <row r="101" ht="20.25" customHeight="1" spans="1:10">
      <c r="A101" s="24"/>
      <c r="B101" s="24"/>
      <c r="C101" s="24" t="s">
        <v>355</v>
      </c>
      <c r="D101" s="54" t="s">
        <v>356</v>
      </c>
      <c r="E101" s="55" t="s">
        <v>522</v>
      </c>
      <c r="F101" s="42" t="s">
        <v>358</v>
      </c>
      <c r="G101" s="25" t="s">
        <v>523</v>
      </c>
      <c r="H101" s="42" t="s">
        <v>336</v>
      </c>
      <c r="I101" s="42" t="s">
        <v>331</v>
      </c>
      <c r="J101" s="56" t="s">
        <v>524</v>
      </c>
    </row>
    <row r="102" ht="35" customHeight="1" spans="1:10">
      <c r="A102" s="53" t="s">
        <v>308</v>
      </c>
      <c r="B102" s="24" t="s">
        <v>525</v>
      </c>
      <c r="C102" s="24"/>
      <c r="D102" s="24"/>
      <c r="E102" s="24"/>
      <c r="F102" s="24"/>
      <c r="G102" s="24"/>
      <c r="H102" s="24"/>
      <c r="I102" s="24"/>
      <c r="J102" s="57"/>
    </row>
    <row r="103" ht="20.25" customHeight="1" spans="1:10">
      <c r="A103" s="24"/>
      <c r="B103" s="24"/>
      <c r="C103" s="24" t="s">
        <v>325</v>
      </c>
      <c r="D103" s="54" t="s">
        <v>326</v>
      </c>
      <c r="E103" s="55" t="s">
        <v>526</v>
      </c>
      <c r="F103" s="42" t="s">
        <v>328</v>
      </c>
      <c r="G103" s="25" t="s">
        <v>329</v>
      </c>
      <c r="H103" s="42" t="s">
        <v>426</v>
      </c>
      <c r="I103" s="42" t="s">
        <v>331</v>
      </c>
      <c r="J103" s="56" t="s">
        <v>527</v>
      </c>
    </row>
    <row r="104" ht="20.25" customHeight="1" spans="1:10">
      <c r="A104" s="24"/>
      <c r="B104" s="24"/>
      <c r="C104" s="24" t="s">
        <v>325</v>
      </c>
      <c r="D104" s="54" t="s">
        <v>333</v>
      </c>
      <c r="E104" s="55" t="s">
        <v>514</v>
      </c>
      <c r="F104" s="42" t="s">
        <v>358</v>
      </c>
      <c r="G104" s="25" t="s">
        <v>335</v>
      </c>
      <c r="H104" s="42" t="s">
        <v>336</v>
      </c>
      <c r="I104" s="42" t="s">
        <v>331</v>
      </c>
      <c r="J104" s="56" t="s">
        <v>528</v>
      </c>
    </row>
    <row r="105" ht="20.25" customHeight="1" spans="1:10">
      <c r="A105" s="24"/>
      <c r="B105" s="24"/>
      <c r="C105" s="24" t="s">
        <v>341</v>
      </c>
      <c r="D105" s="54" t="s">
        <v>342</v>
      </c>
      <c r="E105" s="55" t="s">
        <v>516</v>
      </c>
      <c r="F105" s="42" t="s">
        <v>328</v>
      </c>
      <c r="G105" s="25" t="s">
        <v>517</v>
      </c>
      <c r="H105" s="42"/>
      <c r="I105" s="42" t="s">
        <v>351</v>
      </c>
      <c r="J105" s="56" t="s">
        <v>529</v>
      </c>
    </row>
    <row r="106" ht="28" customHeight="1" spans="1:10">
      <c r="A106" s="24"/>
      <c r="B106" s="24"/>
      <c r="C106" s="24" t="s">
        <v>341</v>
      </c>
      <c r="D106" s="54" t="s">
        <v>342</v>
      </c>
      <c r="E106" s="55" t="s">
        <v>530</v>
      </c>
      <c r="F106" s="42" t="s">
        <v>328</v>
      </c>
      <c r="G106" s="25" t="s">
        <v>520</v>
      </c>
      <c r="H106" s="42"/>
      <c r="I106" s="42" t="s">
        <v>351</v>
      </c>
      <c r="J106" s="56" t="s">
        <v>531</v>
      </c>
    </row>
    <row r="107" ht="27" customHeight="1" spans="1:10">
      <c r="A107" s="24"/>
      <c r="B107" s="24"/>
      <c r="C107" s="24" t="s">
        <v>355</v>
      </c>
      <c r="D107" s="54" t="s">
        <v>356</v>
      </c>
      <c r="E107" s="55" t="s">
        <v>532</v>
      </c>
      <c r="F107" s="42" t="s">
        <v>358</v>
      </c>
      <c r="G107" s="25" t="s">
        <v>359</v>
      </c>
      <c r="H107" s="42" t="s">
        <v>336</v>
      </c>
      <c r="I107" s="42" t="s">
        <v>331</v>
      </c>
      <c r="J107" s="56" t="s">
        <v>533</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 right="0" top="0" bottom="0" header="0.5" footer="0.5"/>
  <pageSetup paperSize="1" scale="70"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杨国稳</cp:lastModifiedBy>
  <dcterms:created xsi:type="dcterms:W3CDTF">2025-02-07T00:42:00Z</dcterms:created>
  <dcterms:modified xsi:type="dcterms:W3CDTF">2025-02-10T00:06:28Z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DB143931456548D29D7D48B56D6DE58B_13</vt:lpwstr>
  </property>
  <property fmtid="{D5CDD505-2E9C-101B-9397-08002B2CF9AE}" pid="3" name="KSOProductBuildVer">
    <vt:lpwstr>2052-12.1.0.19770</vt:lpwstr>
  </property>
</Properties>
</file>