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<sst xmlns="http://schemas.openxmlformats.org/spreadsheetml/2006/main" count="1534" uniqueCount="518">
  <si>
    <t>预算01-1表</t>
  </si>
  <si>
    <t>2025部门年财务收支预算总表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</si>
  <si>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</si>
  <si>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</si>
  <si>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</si>
  <si>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</si>
  <si>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</si>
  <si>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</si>
  <si>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</si>
  <si>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</si>
  <si>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</si>
  <si>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</si>
  <si>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</si>
  <si>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</si>
  <si>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</si>
  <si>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</si>
  <si>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</si>
  <si>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</si>
  <si>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</si>
  <si>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</si>
  <si>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</si>
  <si>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</si>
  <si>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</si>
  <si>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</si>
  <si>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</si>
  <si>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</si>
  <si>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</si>
  <si>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</si>
  <si>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</si>
  <si>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</si>
  <si>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</si>
  <si>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</si>
  <si>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</si>
  <si>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</si>
  <si>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</si>
  <si>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</si>
  <si>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</si>
  <si>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</si>
  <si>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</si>
  <si>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</si>
  <si>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</si>
  <si>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</si>
  <si>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</si>
  <si>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</si>
  <si>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</si>
  <si>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</si>
  <si>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</si>
  <si>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</si>
  <si>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</si>
  <si>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</si>
  <si>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</si>
  <si>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</si>
  <si>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</si>
  <si>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</si>
  <si>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200</t>
  </si>
  <si>
    <t>中国人民政治协商会议云南省元江哈尼族彝族傣族自治县委员会</t>
  </si>
  <si>
    <t>200001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</si>
  <si>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</si>
  <si>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</si>
  <si>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</si>
  <si>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</si>
  <si>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</si>
  <si>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</si>
  <si>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</si>
  <si>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</si>
  <si>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</si>
  <si>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</si>
  <si>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</si>
  <si>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</si>
  <si>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</si>
  <si>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</si>
  <si>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</si>
  <si>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</si>
  <si>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20102</t>
  </si>
  <si>
    <t>政协事务</t>
  </si>
  <si>
    <t>2010201</t>
  </si>
  <si>
    <t>行政运行</t>
  </si>
  <si>
    <t>2010204</t>
  </si>
  <si>
    <t>政协会议</t>
  </si>
  <si>
    <t>2010205</t>
  </si>
  <si>
    <t>委员视察</t>
  </si>
  <si>
    <t>2010299</t>
  </si>
  <si>
    <t>其他政协事务支出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</si>
  <si>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</si>
  <si>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</si>
  <si>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</si>
  <si>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</si>
  <si>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</si>
  <si>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</si>
  <si>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</si>
  <si>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</si>
  <si>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</si>
  <si>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</si>
  <si>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</si>
  <si>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</si>
  <si>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</si>
  <si>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</si>
  <si>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</si>
  <si>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</si>
  <si>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</si>
  <si>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</si>
  <si>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</si>
  <si>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</si>
  <si>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</si>
  <si>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</si>
  <si>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</si>
  <si>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</si>
  <si>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</si>
  <si>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</si>
  <si>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</si>
  <si>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</si>
  <si>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</si>
  <si>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</si>
  <si>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</si>
  <si>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</si>
  <si>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</si>
  <si>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</si>
  <si>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</si>
  <si>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</si>
  <si>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</si>
  <si>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</si>
  <si>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</si>
  <si>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</si>
  <si>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</si>
  <si>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</si>
  <si>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</si>
  <si>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</si>
  <si>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</si>
  <si>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</si>
  <si>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</si>
  <si>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</si>
  <si>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</si>
  <si>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</si>
  <si>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</si>
  <si>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</si>
  <si>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</si>
  <si>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</si>
  <si>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</si>
  <si>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</si>
  <si>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</si>
  <si>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</si>
  <si>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</si>
  <si>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</si>
  <si>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</si>
  <si>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</si>
  <si>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</si>
  <si>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</si>
  <si>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</si>
  <si>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</si>
  <si>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</si>
  <si>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</si>
  <si>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</si>
  <si>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</si>
  <si>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</si>
  <si>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</si>
  <si>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530428210000000015920</t>
  </si>
  <si>
    <t>行政人员支出工资</t>
  </si>
  <si>
    <t>30101</t>
  </si>
  <si>
    <t>基本工资</t>
  </si>
  <si>
    <t>30102</t>
  </si>
  <si>
    <t>津贴补贴</t>
  </si>
  <si>
    <t>30103</t>
  </si>
  <si>
    <t>奖金</t>
  </si>
  <si>
    <t>530428210000000015921</t>
  </si>
  <si>
    <t>社会保障缴费</t>
  </si>
  <si>
    <t>30112</t>
  </si>
  <si>
    <t>其他社会保障缴费</t>
  </si>
  <si>
    <t>30108</t>
  </si>
  <si>
    <t>机关事业单位基本养老保险缴费</t>
  </si>
  <si>
    <t>30110</t>
  </si>
  <si>
    <t>职工基本医疗保险缴费</t>
  </si>
  <si>
    <t>530428210000000015922</t>
  </si>
  <si>
    <t>30113</t>
  </si>
  <si>
    <t>530428210000000015925</t>
  </si>
  <si>
    <t>公车购置及运维费</t>
  </si>
  <si>
    <t>30231</t>
  </si>
  <si>
    <t>公务用车运行维护费</t>
  </si>
  <si>
    <t>530428210000000015926</t>
  </si>
  <si>
    <t>行政人员公务交通补贴</t>
  </si>
  <si>
    <t>30239</t>
  </si>
  <si>
    <t>其他交通费用</t>
  </si>
  <si>
    <t>530428210000000015927</t>
  </si>
  <si>
    <t>工会经费</t>
  </si>
  <si>
    <t>30228</t>
  </si>
  <si>
    <t>530428210000000015928</t>
  </si>
  <si>
    <t>一般公用经费</t>
  </si>
  <si>
    <t>30201</t>
  </si>
  <si>
    <t>办公费</t>
  </si>
  <si>
    <t>30207</t>
  </si>
  <si>
    <t>邮电费</t>
  </si>
  <si>
    <t>30211</t>
  </si>
  <si>
    <t>差旅费</t>
  </si>
  <si>
    <t>30213</t>
  </si>
  <si>
    <t>维修（护）费</t>
  </si>
  <si>
    <t>30215</t>
  </si>
  <si>
    <t>会议费</t>
  </si>
  <si>
    <t>30216</t>
  </si>
  <si>
    <t>培训费</t>
  </si>
  <si>
    <t>30299</t>
  </si>
  <si>
    <t>其他商品和服务支出</t>
  </si>
  <si>
    <t>530428221100000390586</t>
  </si>
  <si>
    <t>30217</t>
  </si>
  <si>
    <t>530428231100001452435</t>
  </si>
  <si>
    <t>离退休生活补助</t>
  </si>
  <si>
    <t>30305</t>
  </si>
  <si>
    <t>生活补助</t>
  </si>
  <si>
    <t>530428231100001452436</t>
  </si>
  <si>
    <t>综合效能考核奖</t>
  </si>
  <si>
    <t>530428231100001452454</t>
  </si>
  <si>
    <t>福利费</t>
  </si>
  <si>
    <t>30229</t>
  </si>
  <si>
    <t>530428251100003582362</t>
  </si>
  <si>
    <t>奖励性绩效工资</t>
  </si>
  <si>
    <t>30107</t>
  </si>
  <si>
    <t>绩效工资</t>
  </si>
  <si>
    <t>530428251100003582378</t>
  </si>
  <si>
    <t>事业人员支出工资</t>
  </si>
  <si>
    <t>预算05-1表</t>
  </si>
  <si>
    <t>2025年部门项目支出预算表</t>
  </si>
  <si>
    <t>项目分类</t>
  </si>
  <si>
    <t>项目单位</t>
  </si>
  <si>
    <t>经济科目编码</t>
  </si>
  <si>
    <t>本年拨款</t>
  </si>
  <si>
    <t>其中：本次下达</t>
  </si>
  <si>
    <t>娄万金死亡抚恤金和丧葬经费</t>
  </si>
  <si>
    <t>312 民生类</t>
  </si>
  <si>
    <t>530428241100002893930</t>
  </si>
  <si>
    <t>30304</t>
  </si>
  <si>
    <t>抚恤金</t>
  </si>
  <si>
    <t>遗属补助经费</t>
  </si>
  <si>
    <t>530428241100002138462</t>
  </si>
  <si>
    <t>元江县政协“双推”协商工作经费</t>
  </si>
  <si>
    <t>313 事业发展类</t>
  </si>
  <si>
    <t>530428251100003687070</t>
  </si>
  <si>
    <t>元江县政协《元江文史资料》出版经费</t>
  </si>
  <si>
    <t>530428210000000013192</t>
  </si>
  <si>
    <t>30202</t>
  </si>
  <si>
    <t>印刷费</t>
  </si>
  <si>
    <t>30226</t>
  </si>
  <si>
    <t>劳务费</t>
  </si>
  <si>
    <t>元江县政协常委履职经费</t>
  </si>
  <si>
    <t>530428210000000013009</t>
  </si>
  <si>
    <t>元江县政协会议经费</t>
  </si>
  <si>
    <t>530428251100003688439</t>
  </si>
  <si>
    <t>元江县政协提案办理经费</t>
  </si>
  <si>
    <t>530428210000000012979</t>
  </si>
  <si>
    <t>30227</t>
  </si>
  <si>
    <t>委托业务费</t>
  </si>
  <si>
    <t>元江县政协委室工作经费</t>
  </si>
  <si>
    <t>530428251100003688781</t>
  </si>
  <si>
    <t>元江县政协委员履职经费</t>
  </si>
  <si>
    <t>530428210000000012989</t>
  </si>
  <si>
    <t>元江县政协委员培训经费</t>
  </si>
  <si>
    <t>530428210000000013024</t>
  </si>
  <si>
    <t>元江县政协文史室建设经费</t>
  </si>
  <si>
    <t>530428251100003688924</t>
  </si>
  <si>
    <t>元江县政协乡镇（街道）委员工作室工作经费</t>
  </si>
  <si>
    <t>530428241100002424586</t>
  </si>
  <si>
    <t>元江县政协院坝协商工作经费</t>
  </si>
  <si>
    <t>530428241100002422631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</si>
  <si>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</si>
  <si>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</si>
  <si>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</si>
  <si>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</si>
  <si>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</si>
  <si>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</si>
  <si>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</si>
  <si>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</si>
  <si>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</si>
  <si>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</si>
  <si>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</si>
  <si>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</si>
  <si>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按照年度工作要点组织开展院坝协商工作。本项目年度预算金额为10万元，县政协预算每年每个乡镇（街道）补助院坝协商工作经费，每个乡镇（街道）补助1万元，工作经费主要用于组织开展院坝协商工作中需要的经费和产生的费用。</t>
  </si>
  <si>
    <t>产出指标</t>
  </si>
  <si>
    <t>数量指标</t>
  </si>
  <si>
    <t>组织开展院坝协商活动场次</t>
  </si>
  <si>
    <t>&gt;=</t>
  </si>
  <si>
    <t>次</t>
  </si>
  <si>
    <t>定量指标</t>
  </si>
  <si>
    <t>组织开展10场次院坝协商议事活动</t>
  </si>
  <si>
    <t>时效指标</t>
  </si>
  <si>
    <t>院坝协商工作完成时限</t>
  </si>
  <si>
    <t>年</t>
  </si>
  <si>
    <t>年内按照工作要点完成院坝协商工作</t>
  </si>
  <si>
    <t>成本指标</t>
  </si>
  <si>
    <t>经济成本指标</t>
  </si>
  <si>
    <t>&lt;=</t>
  </si>
  <si>
    <t>100000</t>
  </si>
  <si>
    <t>元</t>
  </si>
  <si>
    <t>院坝协商工作经费支出控制在100000元以内</t>
  </si>
  <si>
    <t>效益指标</t>
  </si>
  <si>
    <t>社会效益</t>
  </si>
  <si>
    <t>院坝协商工作成效提升</t>
  </si>
  <si>
    <t>%</t>
  </si>
  <si>
    <t>通过项目实施，进一步提升院坝协商工作成效</t>
  </si>
  <si>
    <t>满意度指标</t>
  </si>
  <si>
    <t>服务对象满意度</t>
  </si>
  <si>
    <t>委员满意率</t>
  </si>
  <si>
    <t>85</t>
  </si>
  <si>
    <t>通过项目实施，进一步提升院坝协商工作成效，提升群众和委员满意率。</t>
  </si>
  <si>
    <t>组织县政协开展委员培训，加强政协机关和委员队伍建设，强化委员管理，规范委员履职行为，增强委员责任担当，教育引导政协机关干部和委员把事业放在心上、把责任扛在肩上，做好委员作业、答好时代考卷。开展委员学习培训，拓展委员培训渠道，组织十届政协委员到外出学习培训，进一步提高委员履职水平。</t>
  </si>
  <si>
    <t>培训参加人次</t>
  </si>
  <si>
    <t>150</t>
  </si>
  <si>
    <t>人</t>
  </si>
  <si>
    <t>反映预算部门（单位）组织开展各类培训的人次。</t>
  </si>
  <si>
    <t>质量指标</t>
  </si>
  <si>
    <t>参训率</t>
  </si>
  <si>
    <t>95</t>
  </si>
  <si>
    <t>定性指标</t>
  </si>
  <si>
    <t>反映预算部门（单位）组织开展各类培训中预计参
训情况。参训率=（年参训人数/应参训人数）*100</t>
  </si>
  <si>
    <t>培训时限</t>
  </si>
  <si>
    <t>2025年12月以前</t>
  </si>
  <si>
    <t>2025年12月前组织开展政协委员培训</t>
  </si>
  <si>
    <t>委员履职能力提升</t>
  </si>
  <si>
    <t>反映通过开展委员培训，提升县政协委员履职能力。</t>
  </si>
  <si>
    <t>参训人员满意度</t>
  </si>
  <si>
    <t>反映参训人员对培训内容、讲师授课、课程设置和培训效果等的满意度。参训人员满意度=（对培训整体满意的参训人数/参训总人数）*100%</t>
  </si>
  <si>
    <t>元江县政协2023年预算提案办理经费37万元，对急难小提案办理进行补助。通过该项目的实施，能够提高提案解决率，根据急难小提案，解决一批涉及人居环境、乡村振兴产业等民生问题能够得到有效解决，减少社会矛盾发生，让人民群众过上幸福生活。同时加大提案工作宣传力度，扩大提案工作的社会影响力，努力形成委员积极提、部门认真办的良好提案工作氛围。</t>
  </si>
  <si>
    <t>补助急难小提案数</t>
  </si>
  <si>
    <t>件</t>
  </si>
  <si>
    <t>反映对急、难、小提案进行实地办理补助的数量。</t>
  </si>
  <si>
    <t>提案台账建立率</t>
  </si>
  <si>
    <t>=</t>
  </si>
  <si>
    <t>100</t>
  </si>
  <si>
    <t>反映了政协提案建立台账情况。提案台账建立率=已建立台账提案数/提案总数*100%</t>
  </si>
  <si>
    <t>提案办理时限</t>
  </si>
  <si>
    <t>反映项目实施时限</t>
  </si>
  <si>
    <t>县政协提案工作办理效率</t>
  </si>
  <si>
    <t>明显提高</t>
  </si>
  <si>
    <t>反映项目办理成效</t>
  </si>
  <si>
    <t>90</t>
  </si>
  <si>
    <t>反映了服务对象满意度。</t>
  </si>
  <si>
    <t>按照年初工作安排，进行政协文史室建设，完善文史室基础设施建设，更好的进行文史资料的保管。对于推动元江文史资料存鉴方面具有重要作用。</t>
  </si>
  <si>
    <t>文史室建设完成率</t>
  </si>
  <si>
    <t>文史室建设完成率大于等于95%</t>
  </si>
  <si>
    <t>完成时限</t>
  </si>
  <si>
    <t>1.00</t>
  </si>
  <si>
    <t>文史室建设1年内完成</t>
  </si>
  <si>
    <t>50000</t>
  </si>
  <si>
    <t>文史室建设成本小于等于5万元</t>
  </si>
  <si>
    <t>文史资料保存率</t>
  </si>
  <si>
    <t>文史资料保存率大于等于95%</t>
  </si>
  <si>
    <t>委员满意度</t>
  </si>
  <si>
    <t>委员满意度大于等于85%</t>
  </si>
  <si>
    <t>《元江县机关单位工作人员及离退休人员死亡人员一次性抚恤金户丧葬费审核表》娄万金死亡抚恤金和丧葬经费共计244292.00元。</t>
  </si>
  <si>
    <t>补助人数</t>
  </si>
  <si>
    <t>补助1人死亡抚恤金和丧葬费</t>
  </si>
  <si>
    <t>资金支付时限</t>
  </si>
  <si>
    <t>1年内完成资金支付</t>
  </si>
  <si>
    <t>244292</t>
  </si>
  <si>
    <t>资金支付上限为244292.00元。</t>
  </si>
  <si>
    <t>可持续影响</t>
  </si>
  <si>
    <t>完成丧葬费及死亡抚恤经费补助率</t>
  </si>
  <si>
    <t>完成丧葬费及死亡抚恤经费补助率100%</t>
  </si>
  <si>
    <t>死亡人员家属满意度</t>
  </si>
  <si>
    <t>死亡人员家属对丧葬费及死亡抚恤经费补助工作的满意度</t>
  </si>
  <si>
    <t>《元江文史资料》计划征集、收录文稿40篇，字数在20万字左右；征集、收录图片100幅，随文插图。书籍规格为16开本（787×1092），用80克东方书纸彩色印刷；封面用250克铜版纸彩色印刷，加勒口；装订方式为胶包；印数500册。预计出版经费8万元，其中：印刷费4.5万元、稿费3.5万元。通过出版《元江文史资料》，广泛宣传县政协履行职能、开展工作的情况，推动全社会了解和关心政协工作，形成有利于政协事业发展的良好舆论氛围。</t>
  </si>
  <si>
    <t>出版书籍册数</t>
  </si>
  <si>
    <t>500</t>
  </si>
  <si>
    <t>册</t>
  </si>
  <si>
    <t>反映出版书籍数量情况</t>
  </si>
  <si>
    <t>印刷质量</t>
  </si>
  <si>
    <t>标准</t>
  </si>
  <si>
    <t>反映印刷质量达标情况</t>
  </si>
  <si>
    <t>完成出版印刷时间</t>
  </si>
  <si>
    <t>2025年12月31日前</t>
  </si>
  <si>
    <t>反映完成出版印刷时间情况</t>
  </si>
  <si>
    <t>　 留存元江文史</t>
  </si>
  <si>
    <t>反映作为史料留存档案情况</t>
  </si>
  <si>
    <t>满意度</t>
  </si>
  <si>
    <t>反映社会各界满意情况</t>
  </si>
  <si>
    <t>遗属人员1人，每月补助956元，一年11472元。</t>
  </si>
  <si>
    <t>补助1名遗属人员</t>
  </si>
  <si>
    <t>补助发放时限</t>
  </si>
  <si>
    <t>年内发放遗属补助</t>
  </si>
  <si>
    <t>11352</t>
  </si>
  <si>
    <t>支付金额不超过11472元</t>
  </si>
  <si>
    <t>促进政协工作成效</t>
  </si>
  <si>
    <t>促进政协工作成效10%</t>
  </si>
  <si>
    <t>群众满意度</t>
  </si>
  <si>
    <t>对遗属补助发放工作满意度达85%以上</t>
  </si>
  <si>
    <t>通过乡镇（街道）委员工作室平台建设，为基层政协委员、政协专门机构履行政协职能提供条件，将会在提升基层治理效能、化解矛盾、宣传政策，解决群众关心关注的问题等方面发挥重要作用，对促进元江经济社会发展具有十分重要的作用。项目支出目标是覆盖各个乡镇街道的委员工作室，支持开展乡镇（街道）委员工作室工作。</t>
  </si>
  <si>
    <t>项目覆盖乡镇（街道）数量</t>
  </si>
  <si>
    <t>个</t>
  </si>
  <si>
    <t>项目实施覆盖10个乡镇（街道）</t>
  </si>
  <si>
    <t>委员工作室工作任务完成时限</t>
  </si>
  <si>
    <t>委员工作室工作任务完成时限为1年内</t>
  </si>
  <si>
    <t>项目资金支付上限为100000元</t>
  </si>
  <si>
    <t>乡镇（街道）委员工作室工作成效提升</t>
  </si>
  <si>
    <t>通过项目实施，进一步提升乡镇（街道）委员工作室工作成效</t>
  </si>
  <si>
    <t>通过项目实施，进一步提升政协委员对政协工作的满意度</t>
  </si>
  <si>
    <t xml:space="preserve">按照年初工作安排，组织开展各项委室工作。组织界别委员参政议政，服务全县经济社会发展大局，开展全县重点工作调研视察、对口协商，开展协商在基层工作，参加书香政协建设活动，开展双助推工作，为政协委员履职搭建平台，保障政协工作顺利开展。						
</t>
  </si>
  <si>
    <t>覆盖委室数量</t>
  </si>
  <si>
    <t>覆盖委室数量大于等于7个</t>
  </si>
  <si>
    <t>委室工作计划完成率</t>
  </si>
  <si>
    <t>委室工作计划完成率大于等于95%</t>
  </si>
  <si>
    <t>委室工作完成时限</t>
  </si>
  <si>
    <t>委室工作完成时限小于等于1年</t>
  </si>
  <si>
    <t>2025年度元江县政协委室工作经费小于等于10万元</t>
  </si>
  <si>
    <t>各委室履职能力提升</t>
  </si>
  <si>
    <t>各委室履职能力提升大于等于10%</t>
  </si>
  <si>
    <t>委室满意度率</t>
  </si>
  <si>
    <t>委室满意度率大于等于85%</t>
  </si>
  <si>
    <t>通过安排“双推”协商工作经费，双推”协商工作有序进行，“双推”协商活动走深走实。</t>
  </si>
  <si>
    <t>开展“双推”协商活动次数</t>
  </si>
  <si>
    <t>开展“双推”协商活动次数大于等于1次</t>
  </si>
  <si>
    <t>开展“双推”协商工作时限</t>
  </si>
  <si>
    <t>2025年12月20日前开展“双推”协商工作</t>
  </si>
  <si>
    <t>20000</t>
  </si>
  <si>
    <t>开展元江县政协“双推”协商工作经费小于等于2万元</t>
  </si>
  <si>
    <t>委员履职能力提升大于等于10%</t>
  </si>
  <si>
    <t>委员满意率大于85%</t>
  </si>
  <si>
    <t>组织县政协开展委员履职活动：参加政协会议，参加县政协组织的学习培训、调研视察考察、民主评议等活动，开展调研，院坝协商、双助推、提交提案。组织开展界别委员活动、参加政协理论研究、新闻宣传、文史资料工作以及其他履职活动。促进委员提升素质，高效履职。</t>
  </si>
  <si>
    <t>参加履职活动人数</t>
  </si>
  <si>
    <t>158</t>
  </si>
  <si>
    <t>反映了项目资金受益对象人数的情况</t>
  </si>
  <si>
    <t>活动开展时限</t>
  </si>
  <si>
    <t>反映了活动开展时限的情况</t>
  </si>
  <si>
    <t>资金使用不超过100000元</t>
  </si>
  <si>
    <t>政协委员
履职能力</t>
  </si>
  <si>
    <t>反映了县政协委员履职能力提升的情况。</t>
  </si>
  <si>
    <t>政协委员满意度</t>
  </si>
  <si>
    <t>反映了县政协委员满意度情况。委员满意度率=
抽样调查满意人数/调查总人数*100</t>
  </si>
  <si>
    <t>县政协常委会坚持以习近平新时代中国特色社会主义思想为指导，深入学习贯彻党的二十大精神，增强“四个意识”，坚定“四个自信”，做到“两个维护”，不忘初心、牢记使命，紧紧围绕县委县政府的中心工作，牢牢把握团结和民主两大主题，坚持继承和创新有机结合，发挥政治协商、民主监督、参政议政的作用，切实履行政协职能，在建言资政和凝聚共识上双向发力，为促进全县经济社会高质量跨越发展作出了辛勤努力和积极贡献。</t>
  </si>
  <si>
    <t>27</t>
  </si>
  <si>
    <t>反映了项目资金收益对象人数的情况</t>
  </si>
  <si>
    <t>开展活动次数</t>
  </si>
  <si>
    <t>反映开展履职活动次数</t>
  </si>
  <si>
    <t>履职活动开展时限</t>
  </si>
  <si>
    <t>2025年12月20日以前</t>
  </si>
  <si>
    <t>反映了活动开展时间情况</t>
  </si>
  <si>
    <t>提高常委履职能力</t>
  </si>
  <si>
    <t>反映常委履职能力提升情况</t>
  </si>
  <si>
    <t>政协常委满意度</t>
  </si>
  <si>
    <t>反映政协常委满意度情况</t>
  </si>
  <si>
    <t xml:space="preserve">按照政协元江县委员会工作要点安排，组织召开政协元江县全体会议。完成政协各项审议及选举工作：（1）听取和审议常务委员会工作报告；（2）听取和审议提案工作情况的报告；（3）列席元江县人大会议，听取并协商政府工作报告》及其他报告；（4）协商法院工作报告检察院工作报告；（5）通过提案审查情况的报告； （6）审议通过会议决议；（7）完成选举任务。						
</t>
  </si>
  <si>
    <t>会议次数</t>
  </si>
  <si>
    <t xml:space="preserve">反映预算部门（单位）组织开展各类会议的总次数。
</t>
  </si>
  <si>
    <t>会议天数</t>
  </si>
  <si>
    <t>天</t>
  </si>
  <si>
    <t xml:space="preserve">反映预算部门（单位）组织开展各类会议的总天数。
</t>
  </si>
  <si>
    <t>会议完成时效</t>
  </si>
  <si>
    <t>月</t>
  </si>
  <si>
    <t>会议在1月内完成</t>
  </si>
  <si>
    <t>180000</t>
  </si>
  <si>
    <t>会议经费小于等于18万元</t>
  </si>
  <si>
    <t>政协年度全会工作任务完成率</t>
  </si>
  <si>
    <t xml:space="preserve">反映政协年度全会工作完成情况
</t>
  </si>
  <si>
    <t>参会人员满意度</t>
  </si>
  <si>
    <t>参会人员满意度大于等于85%</t>
  </si>
  <si>
    <t>预算06表</t>
  </si>
  <si>
    <t>2025年部门政府性基金预算支出预算表</t>
  </si>
  <si>
    <t>政府性基金预算支出</t>
  </si>
  <si>
    <t>备注：中国人民政治协商会议云南省元江哈尼族彝族傣族自治县委员会无政府性基金预算支出预算，故政府性基金预算支出预算表无数据。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</si>
  <si>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</si>
  <si>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</si>
  <si>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</si>
  <si>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</si>
  <si>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</si>
  <si>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</si>
  <si>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</si>
  <si>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</si>
  <si>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</si>
  <si>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</si>
  <si>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</si>
  <si>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</si>
  <si>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车辆维修和保养服务</t>
  </si>
  <si>
    <t>公务用车保险</t>
  </si>
  <si>
    <t>复印纸</t>
  </si>
  <si>
    <t>书柜</t>
  </si>
  <si>
    <t>打印机</t>
  </si>
  <si>
    <t>资料制作打印</t>
  </si>
  <si>
    <t>碎纸机</t>
  </si>
  <si>
    <t>预算08表</t>
  </si>
  <si>
    <t>2025年部门政府购买服务预算表</t>
  </si>
  <si>
    <t>政府购买服务项目</t>
  </si>
  <si>
    <t>政府购买服务目录</t>
  </si>
  <si>
    <t>政府购买服务指导性目录代码</t>
  </si>
  <si>
    <t>备注：中国人民政治协商会议云南省元江哈尼族彝族傣族自治县委员会无政府购买服务预算，故政府购买服务预算表无数据。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</si>
  <si>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</si>
  <si>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</si>
  <si>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</si>
  <si>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</si>
  <si>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</si>
  <si>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</si>
  <si>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</si>
  <si>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</si>
  <si>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</si>
  <si>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</si>
  <si>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</si>
  <si>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</si>
  <si>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</si>
  <si>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</si>
  <si>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</si>
  <si>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</si>
  <si>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</si>
  <si>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</si>
  <si>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备注：中国人民政治协商会议云南省元江哈尼族彝族傣族自治县委员会无对下转移支付预算，故对下转移支付预算表无数据。</t>
  </si>
  <si>
    <t>预算09-2表</t>
  </si>
  <si>
    <t>2025年对下转移支付绩效目标表</t>
  </si>
  <si>
    <t>备注：中国人民政治协商会议云南省元江哈尼族彝族傣族自治县委员会无对下转移支付预算，故对下转移支付绩效目标表无数据。</t>
  </si>
  <si>
    <t>预算10表</t>
  </si>
  <si>
    <t>2025年新增资产配置表</t>
  </si>
  <si>
    <t>资产类别</t>
  </si>
  <si>
    <t>资产分类代码.名称</t>
  </si>
  <si>
    <t>资产名称</t>
  </si>
  <si>
    <t>财政部门批复数（元）</t>
  </si>
  <si>
    <t>单价</t>
  </si>
  <si>
    <t>金额</t>
  </si>
  <si>
    <t>备注：中国人民政治协商会议云南省元江哈尼族彝族傣族自治县委员会无新增资产配置，故新增资产配置表无数据。</t>
  </si>
  <si>
    <t>预算11表</t>
  </si>
  <si>
    <t>2025年上级补助项目支出预算表</t>
  </si>
  <si>
    <t>上级补助</t>
  </si>
  <si>
    <t>备注：中国人民政治协商会议云南省元江哈尼族彝族傣族自治县委员会无上级补助项目支出预算，故上级补助项目支出预算表无数据。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</si>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</sst>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8">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10"/>
      <name val="宋体"/>
      <charset val="1"/>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6"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25" fillId="0" borderId="0" applyNumberFormat="0" applyFill="0" applyBorder="0" applyAlignment="0" applyProtection="0">
      <alignment vertical="center"/>
    </xf>
    <xf numFmtId="0" fontId="26" fillId="3" borderId="9" applyNumberFormat="0" applyAlignment="0" applyProtection="0">
      <alignment vertical="center"/>
    </xf>
    <xf numFmtId="0" fontId="27" fillId="4" borderId="10" applyNumberFormat="0" applyAlignment="0" applyProtection="0">
      <alignment vertical="center"/>
    </xf>
    <xf numFmtId="0" fontId="28" fillId="4" borderId="9" applyNumberFormat="0" applyAlignment="0" applyProtection="0">
      <alignment vertical="center"/>
    </xf>
    <xf numFmtId="0" fontId="29" fillId="5" borderId="11" applyNumberFormat="0" applyAlignment="0" applyProtection="0">
      <alignment vertical="center"/>
    </xf>
    <xf numFmtId="0" fontId="30" fillId="0" borderId="12" applyNumberFormat="0" applyFill="0" applyAlignment="0" applyProtection="0">
      <alignment vertical="center"/>
    </xf>
    <xf numFmtId="0" fontId="31" fillId="0" borderId="13"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37" fillId="0" borderId="0">
      <alignment vertical="top"/>
      <protection locked="0"/>
    </xf>
  </cellStyleXfs>
  <cellXfs count="87">
    <xf numFmtId="0" fontId="0" fillId="0" borderId="0" xfId="0" applyFont="1">
      <alignment vertical="top"/>
    </xf>
    <xf numFmtId="0" fontId="0" fillId="0" borderId="0" xfId="0" applyFont="1" applyAlignment="1">
      <alignmen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0" xfId="0" applyFont="1" applyAlignment="1">
      <alignment wrapText="1"/>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9" fillId="0" borderId="0" xfId="57" applyFont="1" applyFill="1" applyAlignment="1" applyProtection="1">
      <alignment horizontal="left"/>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10"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0" fontId="9" fillId="0" borderId="0" xfId="57" applyFont="1" applyFill="1" applyAlignment="1" applyProtection="1">
      <alignment horizontal="left" vertical="center"/>
    </xf>
    <xf numFmtId="49" fontId="10" fillId="0" borderId="0" xfId="50" applyNumberFormat="1" applyFont="1" applyBorder="1" applyAlignment="1">
      <alignment horizontal="center" vertical="center" wrapText="1"/>
    </xf>
    <xf numFmtId="0" fontId="11"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0" fillId="0" borderId="0" xfId="0" applyFont="1" applyBorder="1">
      <alignment vertical="top"/>
    </xf>
    <xf numFmtId="49" fontId="1" fillId="0" borderId="0"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0" fontId="9" fillId="0" borderId="0" xfId="57" applyFont="1" applyFill="1" applyBorder="1" applyAlignment="1" applyProtection="1"/>
    <xf numFmtId="180" fontId="7" fillId="0" borderId="1" xfId="56" applyNumberFormat="1" applyFont="1" applyBorder="1" applyAlignment="1">
      <alignment horizontal="center" vertical="center" wrapText="1"/>
    </xf>
    <xf numFmtId="49" fontId="12"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3"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8" fillId="0" borderId="1" xfId="0" applyFont="1" applyBorder="1" applyAlignment="1">
      <alignment horizontal="center" vertical="center" wrapText="1"/>
    </xf>
    <xf numFmtId="49" fontId="3" fillId="0" borderId="1" xfId="50" applyNumberFormat="1" applyFont="1" applyBorder="1" applyAlignment="1">
      <alignment horizontal="left" vertical="center" wrapText="1"/>
    </xf>
    <xf numFmtId="0" fontId="13" fillId="0" borderId="0" xfId="0" applyFont="1" applyAlignment="1">
      <alignment horizontal="center" vertical="center"/>
    </xf>
    <xf numFmtId="0" fontId="8" fillId="0" borderId="0" xfId="0" applyFont="1" applyAlignment="1"/>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3" fillId="0" borderId="0" xfId="0" applyFont="1" applyAlignment="1">
      <alignment horizontal="right" wrapText="1"/>
    </xf>
    <xf numFmtId="0" fontId="3" fillId="0" borderId="0" xfId="0" applyFont="1" applyAlignment="1">
      <alignment horizontal="center" vertical="center"/>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5" fillId="0" borderId="0" xfId="0" applyFont="1" applyAlignment="1">
      <alignment horizontal="center" vertical="center"/>
    </xf>
    <xf numFmtId="0" fontId="3" fillId="0" borderId="3" xfId="0" applyFont="1" applyBorder="1" applyAlignment="1">
      <alignment horizontal="left" vertical="center"/>
    </xf>
    <xf numFmtId="0" fontId="12" fillId="0" borderId="3" xfId="0" applyFont="1" applyBorder="1" applyAlignment="1">
      <alignment horizontal="center" vertical="center"/>
    </xf>
    <xf numFmtId="176" fontId="12" fillId="0" borderId="1" xfId="0" applyNumberFormat="1" applyFont="1" applyBorder="1" applyAlignment="1">
      <alignment horizontal="right" vertical="center"/>
    </xf>
    <xf numFmtId="0" fontId="12"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3" fillId="0" borderId="1" xfId="0" applyFont="1" applyBorder="1" applyAlignment="1">
      <alignment vertical="center" wrapText="1"/>
    </xf>
    <xf numFmtId="0" fontId="16" fillId="0" borderId="4" xfId="0" applyFont="1" applyBorder="1" applyAlignment="1">
      <alignment horizontal="center" vertical="center" wrapText="1"/>
    </xf>
    <xf numFmtId="0" fontId="7" fillId="0" borderId="5" xfId="0" applyFont="1" applyBorder="1" applyAlignment="1">
      <alignment horizontal="center" vertical="center"/>
    </xf>
    <xf numFmtId="0" fontId="16" fillId="0" borderId="5" xfId="0" applyFont="1" applyBorder="1" applyAlignment="1">
      <alignment horizontal="center" vertical="center"/>
    </xf>
    <xf numFmtId="0" fontId="12" fillId="0" borderId="3" xfId="0" applyFont="1" applyBorder="1" applyAlignment="1">
      <alignment horizontal="left" vertical="center"/>
    </xf>
    <xf numFmtId="0" fontId="12"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2" activePane="bottomLeft" state="frozen"/>
      <selection/>
      <selection pane="bottomLeft" activeCell="J10" sqref="J10"/>
    </sheetView>
  </sheetViews>
  <sheetFormatPr defaultColWidth="8.85" defaultRowHeight="15" customHeight="1" outlineLevelCol="3"/>
  <cols>
    <col min="1" max="4" width="35.7083333333333" customWidth="1"/>
  </cols>
  <sheetData>
    <row r="1" customHeight="1" spans="1:4">
      <c r="A1" s="3"/>
      <c r="B1" s="3"/>
      <c r="C1" s="3"/>
      <c r="D1" s="3"/>
    </row>
    <row r="2" ht="18.75" customHeight="1" spans="1:4">
      <c r="A2" s="5"/>
      <c r="B2" s="5"/>
      <c r="C2" s="5"/>
      <c r="D2" s="11" t="s">
        <v>0</v>
      </c>
    </row>
    <row r="3" ht="45" customHeight="1" spans="1:4">
      <c r="A3" s="8" t="s">
        <v>1</v>
      </c>
      <c r="B3" s="8"/>
      <c r="C3" s="8"/>
      <c r="D3" s="8"/>
    </row>
    <row r="4" ht="18.75" customHeight="1" spans="1:4">
      <c r="A4" s="10" t="str">
        <f>"单位名称："&amp;"中国人民政治协商会议云南省元江哈尼族彝族傣族自治县委员会"</f>
        <v>单位名称：中国人民政治协商会议云南省元江哈尼族彝族傣族自治县委员会</v>
      </c>
      <c r="B4" s="10"/>
      <c r="C4" s="73"/>
      <c r="D4" s="11" t="s">
        <v>2</v>
      </c>
    </row>
    <row r="5" ht="22.5" customHeight="1" spans="1:4">
      <c r="A5" s="13" t="s">
        <v>3</v>
      </c>
      <c r="B5" s="13"/>
      <c r="C5" s="13" t="s">
        <v>4</v>
      </c>
      <c r="D5" s="13"/>
    </row>
    <row r="6" ht="18.75" customHeight="1" spans="1:4">
      <c r="A6" s="13" t="s">
        <v>5</v>
      </c>
      <c r="B6" s="13" t="s">
        <v>6</v>
      </c>
      <c r="C6" s="13" t="s">
        <v>7</v>
      </c>
      <c r="D6" s="13" t="s">
        <v>6</v>
      </c>
    </row>
    <row r="7" ht="18.75" customHeight="1" spans="1:4">
      <c r="A7" s="13"/>
      <c r="B7" s="13"/>
      <c r="C7" s="13"/>
      <c r="D7" s="13"/>
    </row>
    <row r="8" ht="22.5" customHeight="1" spans="1:4">
      <c r="A8" s="21" t="s">
        <v>8</v>
      </c>
      <c r="B8" s="23">
        <v>7033626.23</v>
      </c>
      <c r="C8" s="21" t="str">
        <f>"一"&amp;"、"&amp;"一般公共服务支出"</f>
        <v>一、一般公共服务支出</v>
      </c>
      <c r="D8" s="23">
        <v>5437782.94</v>
      </c>
    </row>
    <row r="9" ht="22.5" customHeight="1" spans="1:4">
      <c r="A9" s="21" t="s">
        <v>9</v>
      </c>
      <c r="B9" s="23"/>
      <c r="C9" s="21" t="str">
        <f>"二"&amp;"、"&amp;"社会保障和就业支出"</f>
        <v>二、社会保障和就业支出</v>
      </c>
      <c r="D9" s="23">
        <v>917240.96</v>
      </c>
    </row>
    <row r="10" ht="22.5" customHeight="1" spans="1:4">
      <c r="A10" s="21" t="s">
        <v>10</v>
      </c>
      <c r="B10" s="23"/>
      <c r="C10" s="21" t="str">
        <f>"三"&amp;"、"&amp;"卫生健康支出"</f>
        <v>三、卫生健康支出</v>
      </c>
      <c r="D10" s="23">
        <v>273974.33</v>
      </c>
    </row>
    <row r="11" ht="22.5" customHeight="1" spans="1:4">
      <c r="A11" s="21" t="s">
        <v>11</v>
      </c>
      <c r="B11" s="23"/>
      <c r="C11" s="21" t="str">
        <f>"四"&amp;"、"&amp;"住房保障支出"</f>
        <v>四、住房保障支出</v>
      </c>
      <c r="D11" s="23">
        <v>404628</v>
      </c>
    </row>
    <row r="12" ht="22.5" customHeight="1" spans="1:4">
      <c r="A12" s="21" t="s">
        <v>12</v>
      </c>
      <c r="B12" s="23"/>
      <c r="C12" s="21"/>
      <c r="D12" s="23"/>
    </row>
    <row r="13" ht="22.5" customHeight="1" spans="1:4">
      <c r="A13" s="21" t="s">
        <v>13</v>
      </c>
      <c r="B13" s="23"/>
      <c r="C13" s="21"/>
      <c r="D13" s="23"/>
    </row>
    <row r="14" ht="22.5" customHeight="1" spans="1:4">
      <c r="A14" s="21" t="s">
        <v>14</v>
      </c>
      <c r="B14" s="23"/>
      <c r="C14" s="21"/>
      <c r="D14" s="23"/>
    </row>
    <row r="15" ht="22.5" customHeight="1" spans="1:4">
      <c r="A15" s="21" t="s">
        <v>15</v>
      </c>
      <c r="B15" s="23"/>
      <c r="C15" s="21"/>
      <c r="D15" s="23"/>
    </row>
    <row r="16" ht="22.5" customHeight="1" spans="1:4">
      <c r="A16" s="74" t="s">
        <v>16</v>
      </c>
      <c r="B16" s="23"/>
      <c r="C16" s="77"/>
      <c r="D16" s="23"/>
    </row>
    <row r="17" ht="22.5" customHeight="1" spans="1:4">
      <c r="A17" s="74" t="s">
        <v>17</v>
      </c>
      <c r="B17" s="23"/>
      <c r="C17" s="77"/>
      <c r="D17" s="23"/>
    </row>
    <row r="18" ht="22.5" customHeight="1" spans="1:4">
      <c r="A18" s="74"/>
      <c r="B18" s="23"/>
      <c r="C18" s="77"/>
      <c r="D18" s="23"/>
    </row>
    <row r="19" ht="22.5" customHeight="1" spans="1:4">
      <c r="A19" s="75" t="s">
        <v>18</v>
      </c>
      <c r="B19" s="76">
        <v>7033626.23</v>
      </c>
      <c r="C19" s="77" t="s">
        <v>19</v>
      </c>
      <c r="D19" s="76">
        <v>7033626.23</v>
      </c>
    </row>
    <row r="20" ht="22.5" customHeight="1" spans="1:4">
      <c r="A20" s="85" t="s">
        <v>20</v>
      </c>
      <c r="B20" s="23"/>
      <c r="C20" s="86" t="s">
        <v>21</v>
      </c>
      <c r="D20" s="56"/>
    </row>
    <row r="21" ht="22.5" customHeight="1" spans="1:4">
      <c r="A21" s="74" t="s">
        <v>22</v>
      </c>
      <c r="B21" s="76"/>
      <c r="C21" s="74" t="s">
        <v>22</v>
      </c>
      <c r="D21" s="76"/>
    </row>
    <row r="22" ht="22.5" customHeight="1" spans="1:4">
      <c r="A22" s="74" t="s">
        <v>23</v>
      </c>
      <c r="B22" s="76"/>
      <c r="C22" s="74" t="s">
        <v>23</v>
      </c>
      <c r="D22" s="76"/>
    </row>
    <row r="23" ht="22.5" customHeight="1" spans="1:4">
      <c r="A23" s="75" t="s">
        <v>24</v>
      </c>
      <c r="B23" s="76">
        <v>7033626.23</v>
      </c>
      <c r="C23" s="77" t="s">
        <v>25</v>
      </c>
      <c r="D23" s="76">
        <v>7033626.23</v>
      </c>
    </row>
  </sheetData>
  <mergeCells count="8">
    <mergeCell ref="A3:D3"/>
    <mergeCell ref="A4:B4"/>
    <mergeCell ref="A5:B5"/>
    <mergeCell ref="C5:D5"/>
    <mergeCell ref="A6:A7"/>
    <mergeCell ref="B6:B7"/>
    <mergeCell ref="C6:C7"/>
    <mergeCell ref="D6:D7"/>
  </mergeCells>
  <pageMargins left="0.75" right="0.75" top="1" bottom="1" header="0.5" footer="0.5"/>
  <pageSetup paperSize="9" scale="86"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J23" sqref="J23"/>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3"/>
      <c r="B1" s="3"/>
      <c r="C1" s="3"/>
      <c r="D1" s="3"/>
      <c r="E1" s="3"/>
      <c r="F1" s="3"/>
    </row>
    <row r="2" ht="18.75" customHeight="1" spans="1:6">
      <c r="A2" s="5"/>
      <c r="B2" s="5"/>
      <c r="C2" s="5"/>
      <c r="D2" s="5"/>
      <c r="E2" s="5"/>
      <c r="F2" s="52" t="s">
        <v>450</v>
      </c>
    </row>
    <row r="3" ht="37.5" customHeight="1" spans="1:6">
      <c r="A3" s="8" t="s">
        <v>451</v>
      </c>
      <c r="B3" s="8"/>
      <c r="C3" s="8"/>
      <c r="D3" s="8"/>
      <c r="E3" s="8"/>
      <c r="F3" s="8"/>
    </row>
    <row r="4" ht="18.75" customHeight="1" spans="1:6">
      <c r="A4" s="9" t="str">
        <f>"单位名称："&amp;"中国人民政治协商会议云南省元江哈尼族彝族傣族自治县委员会"</f>
        <v>单位名称：中国人民政治协商会议云南省元江哈尼族彝族傣族自治县委员会</v>
      </c>
      <c r="B4" s="9"/>
      <c r="C4" s="9"/>
      <c r="D4" s="53"/>
      <c r="E4" s="53"/>
      <c r="F4" s="54" t="s">
        <v>28</v>
      </c>
    </row>
    <row r="5" ht="18.75" customHeight="1" spans="1:6">
      <c r="A5" s="19" t="s">
        <v>139</v>
      </c>
      <c r="B5" s="19" t="s">
        <v>59</v>
      </c>
      <c r="C5" s="19" t="s">
        <v>60</v>
      </c>
      <c r="D5" s="37" t="s">
        <v>452</v>
      </c>
      <c r="E5" s="37"/>
      <c r="F5" s="37"/>
    </row>
    <row r="6" ht="18.75" customHeight="1" spans="1:6">
      <c r="A6" s="19" t="s">
        <v>59</v>
      </c>
      <c r="B6" s="19" t="s">
        <v>59</v>
      </c>
      <c r="C6" s="19" t="s">
        <v>60</v>
      </c>
      <c r="D6" s="37" t="s">
        <v>33</v>
      </c>
      <c r="E6" s="37" t="s">
        <v>63</v>
      </c>
      <c r="F6" s="37" t="s">
        <v>64</v>
      </c>
    </row>
    <row r="7" ht="18.75" customHeight="1" spans="1:6">
      <c r="A7" s="20" t="s">
        <v>45</v>
      </c>
      <c r="B7" s="20"/>
      <c r="C7" s="20" t="s">
        <v>46</v>
      </c>
      <c r="D7" s="20" t="s">
        <v>48</v>
      </c>
      <c r="E7" s="20" t="s">
        <v>49</v>
      </c>
      <c r="F7" s="20" t="s">
        <v>50</v>
      </c>
    </row>
    <row r="8" ht="20.25" customHeight="1" spans="1:6">
      <c r="A8" s="22"/>
      <c r="B8" s="22"/>
      <c r="C8" s="22"/>
      <c r="D8" s="23"/>
      <c r="E8" s="23"/>
      <c r="F8" s="23"/>
    </row>
    <row r="9" ht="20.25" customHeight="1" spans="1:6">
      <c r="A9" s="55" t="s">
        <v>111</v>
      </c>
      <c r="B9" s="55"/>
      <c r="C9" s="55"/>
      <c r="D9" s="56"/>
      <c r="E9" s="56"/>
      <c r="F9" s="56"/>
    </row>
    <row r="10" customHeight="1" spans="1:1">
      <c r="A10" s="44" t="s">
        <v>453</v>
      </c>
    </row>
  </sheetData>
  <mergeCells count="7">
    <mergeCell ref="A3:F3"/>
    <mergeCell ref="A4:C4"/>
    <mergeCell ref="D5:F5"/>
    <mergeCell ref="A9:C9"/>
    <mergeCell ref="A5:A6"/>
    <mergeCell ref="B5:B6"/>
    <mergeCell ref="C5:C6"/>
  </mergeCells>
  <pageMargins left="0.75" right="0.75" top="1" bottom="1" header="0.5" footer="0.5"/>
  <pageSetup paperSize="1" scale="89"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9"/>
  <sheetViews>
    <sheetView showZeros="0" workbookViewId="0">
      <pane ySplit="1" topLeftCell="A2" activePane="bottomLeft" state="frozen"/>
      <selection/>
      <selection pane="bottomLeft" activeCell="H8" sqref="H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s="38" customFormat="1" customHeight="1" spans="1:17">
      <c r="A1" s="39"/>
      <c r="B1" s="39"/>
      <c r="C1" s="39"/>
      <c r="D1" s="39"/>
      <c r="E1" s="39"/>
      <c r="F1" s="39"/>
      <c r="G1" s="39"/>
      <c r="H1" s="39"/>
      <c r="I1" s="39"/>
      <c r="J1" s="39"/>
      <c r="K1" s="39"/>
      <c r="L1" s="39"/>
      <c r="M1" s="39"/>
      <c r="N1" s="39"/>
      <c r="O1" s="39"/>
      <c r="P1" s="39"/>
      <c r="Q1" s="39"/>
    </row>
    <row r="2" customHeight="1" spans="1:17">
      <c r="A2" s="46"/>
      <c r="B2" s="46"/>
      <c r="C2" s="46"/>
      <c r="D2" s="46"/>
      <c r="E2" s="46"/>
      <c r="F2" s="46"/>
      <c r="G2" s="46"/>
      <c r="H2" s="46"/>
      <c r="I2" s="46"/>
      <c r="J2" s="46"/>
      <c r="K2" s="46"/>
      <c r="L2" s="46"/>
      <c r="M2" s="46"/>
      <c r="N2" s="46"/>
      <c r="O2" s="46"/>
      <c r="P2" s="46"/>
      <c r="Q2" s="27" t="s">
        <v>454</v>
      </c>
    </row>
    <row r="3" ht="45" customHeight="1" spans="1:17">
      <c r="A3" s="40" t="s">
        <v>455</v>
      </c>
      <c r="B3" s="40"/>
      <c r="C3" s="40"/>
      <c r="D3" s="40"/>
      <c r="E3" s="40"/>
      <c r="F3" s="40"/>
      <c r="G3" s="40"/>
      <c r="H3" s="40"/>
      <c r="I3" s="40"/>
      <c r="J3" s="40"/>
      <c r="K3" s="40"/>
      <c r="L3" s="40"/>
      <c r="M3" s="40"/>
      <c r="N3" s="50"/>
      <c r="O3" s="50"/>
      <c r="P3" s="50"/>
      <c r="Q3" s="50"/>
    </row>
    <row r="4" ht="20.25" customHeight="1" spans="1:17">
      <c r="A4" s="26" t="str">
        <f>"单位名称："&amp;"中国人民政治协商会议云南省元江哈尼族彝族傣族自治县委员会"</f>
        <v>单位名称：中国人民政治协商会议云南省元江哈尼族彝族傣族自治县委员会</v>
      </c>
      <c r="B4" s="26"/>
      <c r="C4" s="26"/>
      <c r="D4" s="26"/>
      <c r="E4" s="26"/>
      <c r="F4" s="26"/>
      <c r="G4" s="26"/>
      <c r="H4" s="26"/>
      <c r="I4" s="26"/>
      <c r="J4" s="26"/>
      <c r="K4" s="26"/>
      <c r="L4" s="26"/>
      <c r="M4" s="26"/>
      <c r="N4" s="26"/>
      <c r="O4" s="26"/>
      <c r="P4" s="26"/>
      <c r="Q4" s="27" t="s">
        <v>28</v>
      </c>
    </row>
    <row r="5" ht="20.25" customHeight="1" spans="1:17">
      <c r="A5" s="29" t="s">
        <v>456</v>
      </c>
      <c r="B5" s="29" t="s">
        <v>457</v>
      </c>
      <c r="C5" s="29" t="s">
        <v>458</v>
      </c>
      <c r="D5" s="29" t="s">
        <v>459</v>
      </c>
      <c r="E5" s="29" t="s">
        <v>460</v>
      </c>
      <c r="F5" s="29" t="s">
        <v>461</v>
      </c>
      <c r="G5" s="29" t="s">
        <v>146</v>
      </c>
      <c r="H5" s="29"/>
      <c r="I5" s="29"/>
      <c r="J5" s="29"/>
      <c r="K5" s="29"/>
      <c r="L5" s="29"/>
      <c r="M5" s="29"/>
      <c r="N5" s="29"/>
      <c r="O5" s="29"/>
      <c r="P5" s="29"/>
      <c r="Q5" s="29"/>
    </row>
    <row r="6" ht="20.25" customHeight="1" spans="1:17">
      <c r="A6" s="29" t="s">
        <v>462</v>
      </c>
      <c r="B6" s="29" t="s">
        <v>457</v>
      </c>
      <c r="C6" s="29" t="s">
        <v>458</v>
      </c>
      <c r="D6" s="29" t="s">
        <v>459</v>
      </c>
      <c r="E6" s="29" t="s">
        <v>460</v>
      </c>
      <c r="F6" s="29" t="s">
        <v>461</v>
      </c>
      <c r="G6" s="29" t="s">
        <v>31</v>
      </c>
      <c r="H6" s="29" t="s">
        <v>34</v>
      </c>
      <c r="I6" s="29" t="s">
        <v>463</v>
      </c>
      <c r="J6" s="29" t="s">
        <v>464</v>
      </c>
      <c r="K6" s="29" t="s">
        <v>37</v>
      </c>
      <c r="L6" s="29" t="s">
        <v>465</v>
      </c>
      <c r="M6" s="29" t="s">
        <v>62</v>
      </c>
      <c r="N6" s="29"/>
      <c r="O6" s="29"/>
      <c r="P6" s="29"/>
      <c r="Q6" s="29"/>
    </row>
    <row r="7" ht="32.4" customHeight="1" spans="1:17">
      <c r="A7" s="29"/>
      <c r="B7" s="29"/>
      <c r="C7" s="29"/>
      <c r="D7" s="29"/>
      <c r="E7" s="29"/>
      <c r="F7" s="29"/>
      <c r="G7" s="29"/>
      <c r="H7" s="29" t="s">
        <v>33</v>
      </c>
      <c r="I7" s="29"/>
      <c r="J7" s="29"/>
      <c r="K7" s="29"/>
      <c r="L7" s="29" t="s">
        <v>33</v>
      </c>
      <c r="M7" s="29" t="s">
        <v>40</v>
      </c>
      <c r="N7" s="29" t="s">
        <v>41</v>
      </c>
      <c r="O7" s="51" t="s">
        <v>42</v>
      </c>
      <c r="P7" s="51" t="s">
        <v>43</v>
      </c>
      <c r="Q7" s="51" t="s">
        <v>44</v>
      </c>
    </row>
    <row r="8" ht="20.25" customHeight="1" spans="1:17">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row>
    <row r="9" ht="20.25" customHeight="1" spans="1:17">
      <c r="A9" s="47" t="s">
        <v>174</v>
      </c>
      <c r="B9" s="30"/>
      <c r="C9" s="30"/>
      <c r="D9" s="48"/>
      <c r="E9" s="48"/>
      <c r="F9" s="48">
        <v>35000</v>
      </c>
      <c r="G9" s="48">
        <v>35000</v>
      </c>
      <c r="H9" s="48">
        <v>35000</v>
      </c>
      <c r="I9" s="48"/>
      <c r="J9" s="43"/>
      <c r="K9" s="43"/>
      <c r="L9" s="48"/>
      <c r="M9" s="48"/>
      <c r="N9" s="48"/>
      <c r="O9" s="48"/>
      <c r="P9" s="48"/>
      <c r="Q9" s="48"/>
    </row>
    <row r="10" ht="20.25" customHeight="1" spans="1:17">
      <c r="A10" s="30"/>
      <c r="B10" s="30" t="s">
        <v>466</v>
      </c>
      <c r="C10" s="30" t="str">
        <f>"C23120301"&amp;"  "&amp;"车辆维修和保养服务"</f>
        <v>C23120301  车辆维修和保养服务</v>
      </c>
      <c r="D10" s="49" t="s">
        <v>288</v>
      </c>
      <c r="E10" s="31">
        <v>1</v>
      </c>
      <c r="F10" s="48">
        <v>25000</v>
      </c>
      <c r="G10" s="48">
        <v>25000</v>
      </c>
      <c r="H10" s="43">
        <v>25000</v>
      </c>
      <c r="I10" s="43"/>
      <c r="J10" s="43"/>
      <c r="K10" s="43"/>
      <c r="L10" s="48"/>
      <c r="M10" s="48"/>
      <c r="N10" s="48"/>
      <c r="O10" s="48"/>
      <c r="P10" s="48"/>
      <c r="Q10" s="48"/>
    </row>
    <row r="11" ht="20.25" customHeight="1" spans="1:17">
      <c r="A11" s="30"/>
      <c r="B11" s="30" t="s">
        <v>467</v>
      </c>
      <c r="C11" s="30" t="str">
        <f>"C1804010201"&amp;"  "&amp;"机动车保险服务"</f>
        <v>C1804010201  机动车保险服务</v>
      </c>
      <c r="D11" s="49" t="s">
        <v>288</v>
      </c>
      <c r="E11" s="31">
        <v>1</v>
      </c>
      <c r="F11" s="48">
        <v>10000</v>
      </c>
      <c r="G11" s="48">
        <v>10000</v>
      </c>
      <c r="H11" s="43">
        <v>10000</v>
      </c>
      <c r="I11" s="43"/>
      <c r="J11" s="43"/>
      <c r="K11" s="43"/>
      <c r="L11" s="48"/>
      <c r="M11" s="48"/>
      <c r="N11" s="48"/>
      <c r="O11" s="48"/>
      <c r="P11" s="48"/>
      <c r="Q11" s="48"/>
    </row>
    <row r="12" ht="20.25" customHeight="1" spans="1:17">
      <c r="A12" s="47" t="s">
        <v>185</v>
      </c>
      <c r="B12" s="30"/>
      <c r="C12" s="30"/>
      <c r="D12" s="30"/>
      <c r="E12" s="30"/>
      <c r="F12" s="48">
        <v>30010</v>
      </c>
      <c r="G12" s="48">
        <v>30010</v>
      </c>
      <c r="H12" s="48">
        <v>30010</v>
      </c>
      <c r="I12" s="48"/>
      <c r="J12" s="43"/>
      <c r="K12" s="43"/>
      <c r="L12" s="48"/>
      <c r="M12" s="48"/>
      <c r="N12" s="48"/>
      <c r="O12" s="48"/>
      <c r="P12" s="48"/>
      <c r="Q12" s="48"/>
    </row>
    <row r="13" ht="20.25" customHeight="1" spans="1:17">
      <c r="A13" s="30"/>
      <c r="B13" s="30" t="s">
        <v>468</v>
      </c>
      <c r="C13" s="30" t="str">
        <f>"A05040101"&amp;"  "&amp;"复印纸"</f>
        <v>A05040101  复印纸</v>
      </c>
      <c r="D13" s="49" t="s">
        <v>288</v>
      </c>
      <c r="E13" s="31">
        <v>61</v>
      </c>
      <c r="F13" s="48">
        <v>9760</v>
      </c>
      <c r="G13" s="48">
        <v>9760</v>
      </c>
      <c r="H13" s="43">
        <v>9760</v>
      </c>
      <c r="I13" s="43"/>
      <c r="J13" s="43"/>
      <c r="K13" s="43"/>
      <c r="L13" s="48"/>
      <c r="M13" s="48"/>
      <c r="N13" s="48"/>
      <c r="O13" s="48"/>
      <c r="P13" s="48"/>
      <c r="Q13" s="48"/>
    </row>
    <row r="14" ht="20.25" customHeight="1" spans="1:17">
      <c r="A14" s="30"/>
      <c r="B14" s="30" t="s">
        <v>469</v>
      </c>
      <c r="C14" s="30" t="str">
        <f t="shared" ref="C14:C18" si="0">"A05010501"&amp;"  "&amp;"书柜"</f>
        <v>A05010501  书柜</v>
      </c>
      <c r="D14" s="49" t="s">
        <v>288</v>
      </c>
      <c r="E14" s="31">
        <v>1</v>
      </c>
      <c r="F14" s="48">
        <v>1000</v>
      </c>
      <c r="G14" s="48">
        <v>1000</v>
      </c>
      <c r="H14" s="43">
        <v>1000</v>
      </c>
      <c r="I14" s="43"/>
      <c r="J14" s="43"/>
      <c r="K14" s="43"/>
      <c r="L14" s="48"/>
      <c r="M14" s="48"/>
      <c r="N14" s="48"/>
      <c r="O14" s="48"/>
      <c r="P14" s="48"/>
      <c r="Q14" s="48"/>
    </row>
    <row r="15" ht="20.25" customHeight="1" spans="1:17">
      <c r="A15" s="30"/>
      <c r="B15" s="30" t="s">
        <v>470</v>
      </c>
      <c r="C15" s="30" t="str">
        <f>"A02021003"&amp;"  "&amp;"A4黑白打印机"</f>
        <v>A02021003  A4黑白打印机</v>
      </c>
      <c r="D15" s="49" t="s">
        <v>288</v>
      </c>
      <c r="E15" s="31">
        <v>1</v>
      </c>
      <c r="F15" s="48">
        <v>2850</v>
      </c>
      <c r="G15" s="48">
        <v>2850</v>
      </c>
      <c r="H15" s="43">
        <v>2850</v>
      </c>
      <c r="I15" s="43"/>
      <c r="J15" s="43"/>
      <c r="K15" s="43"/>
      <c r="L15" s="48"/>
      <c r="M15" s="48"/>
      <c r="N15" s="48"/>
      <c r="O15" s="48"/>
      <c r="P15" s="48"/>
      <c r="Q15" s="48"/>
    </row>
    <row r="16" ht="28" customHeight="1" spans="1:17">
      <c r="A16" s="30"/>
      <c r="B16" s="30" t="s">
        <v>471</v>
      </c>
      <c r="C16" s="30" t="str">
        <f>"C2309019901"&amp;"  "&amp;"公文用纸、资料汇编、信封印刷服务"</f>
        <v>C2309019901  公文用纸、资料汇编、信封印刷服务</v>
      </c>
      <c r="D16" s="49" t="s">
        <v>288</v>
      </c>
      <c r="E16" s="31">
        <v>1</v>
      </c>
      <c r="F16" s="48">
        <v>10000</v>
      </c>
      <c r="G16" s="48">
        <v>10000</v>
      </c>
      <c r="H16" s="43">
        <v>10000</v>
      </c>
      <c r="I16" s="43"/>
      <c r="J16" s="43"/>
      <c r="K16" s="43"/>
      <c r="L16" s="48"/>
      <c r="M16" s="48"/>
      <c r="N16" s="48"/>
      <c r="O16" s="48"/>
      <c r="P16" s="48"/>
      <c r="Q16" s="48"/>
    </row>
    <row r="17" ht="20.25" customHeight="1" spans="1:17">
      <c r="A17" s="30"/>
      <c r="B17" s="30" t="s">
        <v>472</v>
      </c>
      <c r="C17" s="30" t="str">
        <f>"A02021301"&amp;"  "&amp;"碎纸机"</f>
        <v>A02021301  碎纸机</v>
      </c>
      <c r="D17" s="49" t="s">
        <v>288</v>
      </c>
      <c r="E17" s="31">
        <v>2</v>
      </c>
      <c r="F17" s="48">
        <v>4000</v>
      </c>
      <c r="G17" s="48">
        <v>4000</v>
      </c>
      <c r="H17" s="43">
        <v>4000</v>
      </c>
      <c r="I17" s="43"/>
      <c r="J17" s="43"/>
      <c r="K17" s="43"/>
      <c r="L17" s="48"/>
      <c r="M17" s="48"/>
      <c r="N17" s="48"/>
      <c r="O17" s="48"/>
      <c r="P17" s="48"/>
      <c r="Q17" s="48"/>
    </row>
    <row r="18" ht="20.25" customHeight="1" spans="1:17">
      <c r="A18" s="30"/>
      <c r="B18" s="30" t="s">
        <v>469</v>
      </c>
      <c r="C18" s="30" t="str">
        <f t="shared" si="0"/>
        <v>A05010501  书柜</v>
      </c>
      <c r="D18" s="49" t="s">
        <v>383</v>
      </c>
      <c r="E18" s="31">
        <v>2</v>
      </c>
      <c r="F18" s="48">
        <v>2400</v>
      </c>
      <c r="G18" s="48">
        <v>2400</v>
      </c>
      <c r="H18" s="43">
        <v>2400</v>
      </c>
      <c r="I18" s="43"/>
      <c r="J18" s="43"/>
      <c r="K18" s="43"/>
      <c r="L18" s="48"/>
      <c r="M18" s="48"/>
      <c r="N18" s="48"/>
      <c r="O18" s="48"/>
      <c r="P18" s="48"/>
      <c r="Q18" s="48"/>
    </row>
    <row r="19" ht="20.25" customHeight="1" spans="1:17">
      <c r="A19" s="31" t="s">
        <v>31</v>
      </c>
      <c r="B19" s="31"/>
      <c r="C19" s="31"/>
      <c r="D19" s="49"/>
      <c r="E19" s="49"/>
      <c r="F19" s="48">
        <v>65010</v>
      </c>
      <c r="G19" s="48">
        <v>65010</v>
      </c>
      <c r="H19" s="48">
        <v>65010</v>
      </c>
      <c r="I19" s="48"/>
      <c r="J19" s="48"/>
      <c r="K19" s="48"/>
      <c r="L19" s="48"/>
      <c r="M19" s="48"/>
      <c r="N19" s="48"/>
      <c r="O19" s="48"/>
      <c r="P19" s="48"/>
      <c r="Q19" s="48"/>
    </row>
  </sheetData>
  <mergeCells count="17">
    <mergeCell ref="A2:M2"/>
    <mergeCell ref="A3:Q3"/>
    <mergeCell ref="A4:M4"/>
    <mergeCell ref="G5:Q5"/>
    <mergeCell ref="L6:Q6"/>
    <mergeCell ref="A19:E19"/>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scale="38"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F6" sqref="F6:F7"/>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s="38" customFormat="1" customHeight="1" spans="1:14">
      <c r="A1" s="39"/>
      <c r="B1" s="39"/>
      <c r="C1" s="39"/>
      <c r="D1" s="39"/>
      <c r="E1" s="39"/>
      <c r="F1" s="39"/>
      <c r="G1" s="39"/>
      <c r="H1" s="39"/>
      <c r="I1" s="39"/>
      <c r="J1" s="39"/>
      <c r="K1" s="39"/>
      <c r="L1" s="39"/>
      <c r="M1" s="39"/>
      <c r="N1" s="39"/>
    </row>
    <row r="2" customHeight="1" spans="1:14">
      <c r="A2" s="27"/>
      <c r="B2" s="27"/>
      <c r="C2" s="27"/>
      <c r="D2" s="27"/>
      <c r="E2" s="27"/>
      <c r="F2" s="27"/>
      <c r="G2" s="27"/>
      <c r="H2" s="27"/>
      <c r="I2" s="27"/>
      <c r="J2" s="27"/>
      <c r="K2" s="27"/>
      <c r="L2" s="27"/>
      <c r="M2" s="27"/>
      <c r="N2" s="27" t="s">
        <v>473</v>
      </c>
    </row>
    <row r="3" ht="45" customHeight="1" spans="1:14">
      <c r="A3" s="40" t="s">
        <v>474</v>
      </c>
      <c r="B3" s="40"/>
      <c r="C3" s="40"/>
      <c r="D3" s="40"/>
      <c r="E3" s="40"/>
      <c r="F3" s="40"/>
      <c r="G3" s="40"/>
      <c r="H3" s="40"/>
      <c r="I3" s="40"/>
      <c r="J3" s="40"/>
      <c r="K3" s="40"/>
      <c r="L3" s="40"/>
      <c r="M3" s="40"/>
      <c r="N3" s="40"/>
    </row>
    <row r="4" ht="20.25" customHeight="1" spans="1:14">
      <c r="A4" s="26" t="str">
        <f>"单位名称："&amp;"中国人民政治协商会议云南省元江哈尼族彝族傣族自治县委员会"</f>
        <v>单位名称：中国人民政治协商会议云南省元江哈尼族彝族傣族自治县委员会</v>
      </c>
      <c r="B4" s="26"/>
      <c r="C4" s="26"/>
      <c r="D4" s="26"/>
      <c r="E4" s="26"/>
      <c r="F4" s="26"/>
      <c r="G4" s="26"/>
      <c r="H4" s="26"/>
      <c r="I4" s="27"/>
      <c r="J4" s="27"/>
      <c r="K4" s="27"/>
      <c r="L4" s="27"/>
      <c r="M4" s="27"/>
      <c r="N4" s="27" t="s">
        <v>28</v>
      </c>
    </row>
    <row r="5" ht="27.15" customHeight="1" spans="1:14">
      <c r="A5" s="41" t="s">
        <v>456</v>
      </c>
      <c r="B5" s="41" t="s">
        <v>475</v>
      </c>
      <c r="C5" s="41" t="s">
        <v>476</v>
      </c>
      <c r="D5" s="41" t="s">
        <v>146</v>
      </c>
      <c r="E5" s="41"/>
      <c r="F5" s="41"/>
      <c r="G5" s="41"/>
      <c r="H5" s="41"/>
      <c r="I5" s="41"/>
      <c r="J5" s="41"/>
      <c r="K5" s="41"/>
      <c r="L5" s="41"/>
      <c r="M5" s="41"/>
      <c r="N5" s="41"/>
    </row>
    <row r="6" ht="23.4" customHeight="1" spans="1:14">
      <c r="A6" s="41" t="s">
        <v>462</v>
      </c>
      <c r="B6" s="41"/>
      <c r="C6" s="41" t="s">
        <v>477</v>
      </c>
      <c r="D6" s="41" t="s">
        <v>31</v>
      </c>
      <c r="E6" s="41" t="s">
        <v>34</v>
      </c>
      <c r="F6" s="41" t="s">
        <v>463</v>
      </c>
      <c r="G6" s="41" t="s">
        <v>464</v>
      </c>
      <c r="H6" s="41" t="s">
        <v>37</v>
      </c>
      <c r="I6" s="41" t="s">
        <v>465</v>
      </c>
      <c r="J6" s="41"/>
      <c r="K6" s="41"/>
      <c r="L6" s="41"/>
      <c r="M6" s="41"/>
      <c r="N6" s="41"/>
    </row>
    <row r="7" ht="28.65" customHeight="1" spans="1:14">
      <c r="A7" s="41"/>
      <c r="B7" s="41"/>
      <c r="C7" s="41"/>
      <c r="D7" s="41"/>
      <c r="E7" s="41" t="s">
        <v>33</v>
      </c>
      <c r="F7" s="41"/>
      <c r="G7" s="41"/>
      <c r="H7" s="41"/>
      <c r="I7" s="41" t="s">
        <v>33</v>
      </c>
      <c r="J7" s="41" t="s">
        <v>40</v>
      </c>
      <c r="K7" s="41" t="s">
        <v>41</v>
      </c>
      <c r="L7" s="45" t="s">
        <v>42</v>
      </c>
      <c r="M7" s="45" t="s">
        <v>43</v>
      </c>
      <c r="N7" s="45" t="s">
        <v>44</v>
      </c>
    </row>
    <row r="8" ht="20.25" customHeight="1" spans="1:14">
      <c r="A8" s="42">
        <v>1</v>
      </c>
      <c r="B8" s="42">
        <v>2</v>
      </c>
      <c r="C8" s="42">
        <v>3</v>
      </c>
      <c r="D8" s="42">
        <v>4</v>
      </c>
      <c r="E8" s="42">
        <v>5</v>
      </c>
      <c r="F8" s="42">
        <v>6</v>
      </c>
      <c r="G8" s="42">
        <v>7</v>
      </c>
      <c r="H8" s="42">
        <v>8</v>
      </c>
      <c r="I8" s="42">
        <v>9</v>
      </c>
      <c r="J8" s="42">
        <v>10</v>
      </c>
      <c r="K8" s="42">
        <v>11</v>
      </c>
      <c r="L8" s="42">
        <v>12</v>
      </c>
      <c r="M8" s="42">
        <v>13</v>
      </c>
      <c r="N8" s="42">
        <v>14</v>
      </c>
    </row>
    <row r="9" ht="20.25" customHeight="1" spans="1:14">
      <c r="A9" s="30"/>
      <c r="B9" s="30"/>
      <c r="C9" s="30"/>
      <c r="D9" s="43"/>
      <c r="E9" s="43"/>
      <c r="F9" s="43"/>
      <c r="G9" s="43"/>
      <c r="H9" s="43"/>
      <c r="I9" s="43"/>
      <c r="J9" s="43"/>
      <c r="K9" s="43"/>
      <c r="L9" s="43"/>
      <c r="M9" s="43"/>
      <c r="N9" s="43"/>
    </row>
    <row r="10" ht="20.25" customHeight="1" spans="1:14">
      <c r="A10" s="30"/>
      <c r="B10" s="30"/>
      <c r="C10" s="30"/>
      <c r="D10" s="43"/>
      <c r="E10" s="43"/>
      <c r="F10" s="43"/>
      <c r="G10" s="43"/>
      <c r="H10" s="43"/>
      <c r="I10" s="43"/>
      <c r="J10" s="43"/>
      <c r="K10" s="43"/>
      <c r="L10" s="43"/>
      <c r="M10" s="43"/>
      <c r="N10" s="43"/>
    </row>
    <row r="11" ht="20.25" customHeight="1" spans="1:14">
      <c r="A11" s="31" t="s">
        <v>31</v>
      </c>
      <c r="B11" s="31"/>
      <c r="C11" s="31"/>
      <c r="D11" s="43"/>
      <c r="E11" s="43"/>
      <c r="F11" s="43"/>
      <c r="G11" s="43"/>
      <c r="H11" s="43"/>
      <c r="I11" s="43"/>
      <c r="J11" s="43"/>
      <c r="K11" s="43"/>
      <c r="L11" s="43"/>
      <c r="M11" s="43"/>
      <c r="N11" s="43"/>
    </row>
    <row r="12" customHeight="1" spans="1:1">
      <c r="A12" s="44" t="s">
        <v>478</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scale="45"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pane ySplit="1" topLeftCell="A2" activePane="bottomLeft" state="frozen"/>
      <selection/>
      <selection pane="bottomLeft" activeCell="A10" sqref="A10:K10"/>
    </sheetView>
  </sheetViews>
  <sheetFormatPr defaultColWidth="8.85" defaultRowHeight="15" customHeight="1"/>
  <cols>
    <col min="1" max="1" width="37.1416666666667" customWidth="1"/>
    <col min="2" max="14" width="17.1416666666667" customWidth="1"/>
  </cols>
  <sheetData>
    <row r="1" customHeight="1" spans="1:14">
      <c r="A1" s="3"/>
      <c r="B1" s="3"/>
      <c r="C1" s="3"/>
      <c r="D1" s="3"/>
      <c r="E1" s="3"/>
      <c r="F1" s="3"/>
      <c r="G1" s="3"/>
      <c r="H1" s="3"/>
      <c r="I1" s="3"/>
      <c r="J1" s="3"/>
      <c r="K1" s="3"/>
      <c r="L1" s="3"/>
      <c r="M1" s="3"/>
      <c r="N1" s="3"/>
    </row>
    <row r="2" ht="24.15" customHeight="1" spans="1:14">
      <c r="A2" s="26"/>
      <c r="B2" s="26"/>
      <c r="C2" s="26"/>
      <c r="D2" s="26"/>
      <c r="E2" s="26"/>
      <c r="F2" s="26"/>
      <c r="G2" s="26"/>
      <c r="H2" s="26"/>
      <c r="I2" s="26"/>
      <c r="J2" s="26"/>
      <c r="K2" s="26"/>
      <c r="L2" s="26"/>
      <c r="M2" s="26"/>
      <c r="N2" s="27" t="s">
        <v>479</v>
      </c>
    </row>
    <row r="3" ht="45.15" customHeight="1" spans="1:14">
      <c r="A3" s="33" t="s">
        <v>480</v>
      </c>
      <c r="B3" s="33"/>
      <c r="C3" s="33"/>
      <c r="D3" s="33"/>
      <c r="E3" s="33"/>
      <c r="F3" s="33"/>
      <c r="G3" s="33"/>
      <c r="H3" s="33"/>
      <c r="I3" s="33"/>
      <c r="J3" s="33"/>
      <c r="K3" s="33"/>
      <c r="L3" s="33"/>
      <c r="M3" s="33"/>
      <c r="N3" s="33"/>
    </row>
    <row r="4" ht="18.75" customHeight="1" spans="1:14">
      <c r="A4" s="26" t="str">
        <f>"单位名称："&amp;"中国人民政治协商会议云南省元江哈尼族彝族傣族自治县委员会"</f>
        <v>单位名称：中国人民政治协商会议云南省元江哈尼族彝族傣族自治县委员会</v>
      </c>
      <c r="B4" s="26"/>
      <c r="C4" s="26"/>
      <c r="D4" s="26"/>
      <c r="E4" s="26"/>
      <c r="F4" s="26"/>
      <c r="G4" s="26"/>
      <c r="H4" s="26"/>
      <c r="I4" s="26"/>
      <c r="J4" s="26"/>
      <c r="K4" s="26"/>
      <c r="L4" s="26"/>
      <c r="M4" s="26"/>
      <c r="N4" s="27" t="s">
        <v>28</v>
      </c>
    </row>
    <row r="5" ht="22.5" customHeight="1" spans="1:14">
      <c r="A5" s="36" t="s">
        <v>481</v>
      </c>
      <c r="B5" s="36" t="s">
        <v>146</v>
      </c>
      <c r="C5" s="36"/>
      <c r="D5" s="36"/>
      <c r="E5" s="36" t="s">
        <v>482</v>
      </c>
      <c r="F5" s="36"/>
      <c r="G5" s="36"/>
      <c r="H5" s="36"/>
      <c r="I5" s="36"/>
      <c r="J5" s="36"/>
      <c r="K5" s="36"/>
      <c r="L5" s="36"/>
      <c r="M5" s="36"/>
      <c r="N5" s="36"/>
    </row>
    <row r="6" ht="22.5" customHeight="1" spans="1:14">
      <c r="A6" s="36"/>
      <c r="B6" s="36" t="s">
        <v>31</v>
      </c>
      <c r="C6" s="36" t="s">
        <v>34</v>
      </c>
      <c r="D6" s="36" t="s">
        <v>463</v>
      </c>
      <c r="E6" s="37" t="s">
        <v>483</v>
      </c>
      <c r="F6" s="37" t="s">
        <v>484</v>
      </c>
      <c r="G6" s="37" t="s">
        <v>485</v>
      </c>
      <c r="H6" s="37" t="s">
        <v>486</v>
      </c>
      <c r="I6" s="37" t="s">
        <v>487</v>
      </c>
      <c r="J6" s="37" t="s">
        <v>488</v>
      </c>
      <c r="K6" s="37" t="s">
        <v>489</v>
      </c>
      <c r="L6" s="37" t="s">
        <v>490</v>
      </c>
      <c r="M6" s="37" t="s">
        <v>491</v>
      </c>
      <c r="N6" s="37" t="s">
        <v>492</v>
      </c>
    </row>
    <row r="7" ht="18.75" customHeight="1" spans="1:14">
      <c r="A7" s="36" t="s">
        <v>45</v>
      </c>
      <c r="B7" s="36" t="s">
        <v>46</v>
      </c>
      <c r="C7" s="36" t="s">
        <v>47</v>
      </c>
      <c r="D7" s="36" t="s">
        <v>48</v>
      </c>
      <c r="E7" s="36" t="s">
        <v>49</v>
      </c>
      <c r="F7" s="36" t="s">
        <v>50</v>
      </c>
      <c r="G7" s="36" t="s">
        <v>51</v>
      </c>
      <c r="H7" s="36" t="s">
        <v>52</v>
      </c>
      <c r="I7" s="36" t="s">
        <v>53</v>
      </c>
      <c r="J7" s="36" t="s">
        <v>70</v>
      </c>
      <c r="K7" s="36" t="s">
        <v>493</v>
      </c>
      <c r="L7" s="36" t="s">
        <v>494</v>
      </c>
      <c r="M7" s="36" t="s">
        <v>495</v>
      </c>
      <c r="N7" s="36" t="s">
        <v>496</v>
      </c>
    </row>
    <row r="8" ht="18.75" customHeight="1" spans="1:14">
      <c r="A8" s="30"/>
      <c r="B8" s="30"/>
      <c r="C8" s="30"/>
      <c r="D8" s="30"/>
      <c r="E8" s="30"/>
      <c r="F8" s="30"/>
      <c r="G8" s="30"/>
      <c r="H8" s="30"/>
      <c r="I8" s="30"/>
      <c r="J8" s="30"/>
      <c r="K8" s="30"/>
      <c r="L8" s="30"/>
      <c r="M8" s="30"/>
      <c r="N8" s="30"/>
    </row>
    <row r="9" ht="18.75" customHeight="1" spans="1:14">
      <c r="A9" s="31" t="s">
        <v>31</v>
      </c>
      <c r="B9" s="30"/>
      <c r="C9" s="30"/>
      <c r="D9" s="30"/>
      <c r="E9" s="30"/>
      <c r="F9" s="30"/>
      <c r="G9" s="30"/>
      <c r="H9" s="30"/>
      <c r="I9" s="30"/>
      <c r="J9" s="30"/>
      <c r="K9" s="30"/>
      <c r="L9" s="30"/>
      <c r="M9" s="30"/>
      <c r="N9" s="30"/>
    </row>
    <row r="10" customHeight="1" spans="1:11">
      <c r="A10" s="25" t="s">
        <v>497</v>
      </c>
      <c r="B10" s="25"/>
      <c r="C10" s="25"/>
      <c r="D10" s="25"/>
      <c r="E10" s="25"/>
      <c r="F10" s="25"/>
      <c r="G10" s="25"/>
      <c r="H10" s="25"/>
      <c r="I10" s="25"/>
      <c r="J10" s="25"/>
      <c r="K10" s="25"/>
    </row>
  </sheetData>
  <mergeCells count="6">
    <mergeCell ref="A3:N3"/>
    <mergeCell ref="A4:C4"/>
    <mergeCell ref="B5:D5"/>
    <mergeCell ref="E5:N5"/>
    <mergeCell ref="A10:K10"/>
    <mergeCell ref="A5:A6"/>
  </mergeCells>
  <pageMargins left="0.75" right="0.75" top="1" bottom="1" header="0.5" footer="0.5"/>
  <pageSetup paperSize="1" scale="47"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9"/>
  <sheetViews>
    <sheetView showZeros="0" workbookViewId="0">
      <pane ySplit="1" topLeftCell="A2" activePane="bottomLeft" state="frozen"/>
      <selection/>
      <selection pane="bottomLeft" activeCell="G25" sqref="G25"/>
    </sheetView>
  </sheetViews>
  <sheetFormatPr defaultColWidth="8.85" defaultRowHeight="15" customHeight="1"/>
  <cols>
    <col min="1" max="10" width="28.575" customWidth="1"/>
  </cols>
  <sheetData>
    <row r="1" customHeight="1" spans="1:10">
      <c r="A1" s="3"/>
      <c r="B1" s="3"/>
      <c r="C1" s="3"/>
      <c r="D1" s="3"/>
      <c r="E1" s="3"/>
      <c r="F1" s="3"/>
      <c r="G1" s="3"/>
      <c r="H1" s="3"/>
      <c r="I1" s="3"/>
      <c r="J1" s="3"/>
    </row>
    <row r="2" ht="18.75" customHeight="1" spans="1:10">
      <c r="A2" s="26"/>
      <c r="B2" s="26"/>
      <c r="C2" s="26"/>
      <c r="D2" s="26"/>
      <c r="E2" s="26"/>
      <c r="F2" s="26"/>
      <c r="G2" s="26"/>
      <c r="H2" s="26"/>
      <c r="I2" s="26"/>
      <c r="J2" s="27" t="s">
        <v>498</v>
      </c>
    </row>
    <row r="3" ht="52.05" customHeight="1" spans="1:10">
      <c r="A3" s="33" t="s">
        <v>499</v>
      </c>
      <c r="B3" s="34"/>
      <c r="C3" s="34"/>
      <c r="D3" s="34"/>
      <c r="E3" s="34"/>
      <c r="F3" s="34"/>
      <c r="G3" s="34"/>
      <c r="H3" s="34"/>
      <c r="I3" s="34"/>
      <c r="J3" s="34"/>
    </row>
    <row r="4" ht="21.3" customHeight="1" spans="1:10">
      <c r="A4" s="26" t="str">
        <f>"单位名称："&amp;"中国人民政治协商会议云南省元江哈尼族彝族傣族自治县委员会"</f>
        <v>单位名称：中国人民政治协商会议云南省元江哈尼族彝族傣族自治县委员会</v>
      </c>
      <c r="B4" s="26"/>
      <c r="C4" s="26"/>
      <c r="D4" s="35"/>
      <c r="E4" s="35"/>
      <c r="F4" s="35"/>
      <c r="G4" s="35"/>
      <c r="H4" s="35"/>
      <c r="I4" s="35"/>
      <c r="J4" s="35"/>
    </row>
    <row r="5" ht="27.15" customHeight="1" spans="1:10">
      <c r="A5" s="29" t="s">
        <v>262</v>
      </c>
      <c r="B5" s="29" t="s">
        <v>263</v>
      </c>
      <c r="C5" s="29" t="s">
        <v>264</v>
      </c>
      <c r="D5" s="29" t="s">
        <v>265</v>
      </c>
      <c r="E5" s="29" t="s">
        <v>266</v>
      </c>
      <c r="F5" s="29" t="s">
        <v>267</v>
      </c>
      <c r="G5" s="29" t="s">
        <v>268</v>
      </c>
      <c r="H5" s="29" t="s">
        <v>269</v>
      </c>
      <c r="I5" s="29" t="s">
        <v>270</v>
      </c>
      <c r="J5" s="29" t="s">
        <v>271</v>
      </c>
    </row>
    <row r="6" ht="18.75" customHeight="1" spans="1:10">
      <c r="A6" s="29" t="s">
        <v>45</v>
      </c>
      <c r="B6" s="29" t="s">
        <v>46</v>
      </c>
      <c r="C6" s="29" t="s">
        <v>47</v>
      </c>
      <c r="D6" s="29" t="s">
        <v>48</v>
      </c>
      <c r="E6" s="29" t="s">
        <v>49</v>
      </c>
      <c r="F6" s="29" t="s">
        <v>50</v>
      </c>
      <c r="G6" s="29" t="s">
        <v>51</v>
      </c>
      <c r="H6" s="29" t="s">
        <v>52</v>
      </c>
      <c r="I6" s="29" t="s">
        <v>53</v>
      </c>
      <c r="J6" s="29" t="s">
        <v>70</v>
      </c>
    </row>
    <row r="7" ht="18.75" customHeight="1" spans="1:10">
      <c r="A7" s="30"/>
      <c r="B7" s="30"/>
      <c r="C7" s="30"/>
      <c r="D7" s="30"/>
      <c r="E7" s="30"/>
      <c r="F7" s="30"/>
      <c r="G7" s="30"/>
      <c r="H7" s="30"/>
      <c r="I7" s="30"/>
      <c r="J7" s="30"/>
    </row>
    <row r="8" ht="18.75" customHeight="1" spans="1:10">
      <c r="A8" s="30"/>
      <c r="B8" s="30"/>
      <c r="C8" s="30"/>
      <c r="D8" s="30"/>
      <c r="E8" s="30"/>
      <c r="F8" s="30"/>
      <c r="G8" s="30"/>
      <c r="H8" s="30"/>
      <c r="I8" s="30"/>
      <c r="J8" s="30"/>
    </row>
    <row r="9" customHeight="1" spans="1:11">
      <c r="A9" s="25" t="s">
        <v>500</v>
      </c>
      <c r="B9" s="25"/>
      <c r="C9" s="25"/>
      <c r="D9" s="25"/>
      <c r="E9" s="25"/>
      <c r="F9" s="25"/>
      <c r="G9" s="25"/>
      <c r="H9" s="25"/>
      <c r="I9" s="25"/>
      <c r="J9" s="25"/>
      <c r="K9" s="25"/>
    </row>
  </sheetData>
  <mergeCells count="3">
    <mergeCell ref="A3:J3"/>
    <mergeCell ref="A4:C4"/>
    <mergeCell ref="A9:K9"/>
  </mergeCells>
  <pageMargins left="0.75" right="0.75" top="1" bottom="1" header="0.5" footer="0.5"/>
  <pageSetup paperSize="1" scale="41"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E23" sqref="E23"/>
    </sheetView>
  </sheetViews>
  <sheetFormatPr defaultColWidth="8.85" defaultRowHeight="15" customHeight="1" outlineLevelCol="7"/>
  <cols>
    <col min="1" max="8" width="28.575" customWidth="1"/>
  </cols>
  <sheetData>
    <row r="1" customHeight="1" spans="1:8">
      <c r="A1" s="3"/>
      <c r="B1" s="3"/>
      <c r="C1" s="3"/>
      <c r="D1" s="3"/>
      <c r="E1" s="3"/>
      <c r="F1" s="3"/>
      <c r="G1" s="3"/>
      <c r="H1" s="3"/>
    </row>
    <row r="2" ht="18.75" customHeight="1" spans="1:8">
      <c r="A2" s="26"/>
      <c r="B2" s="26"/>
      <c r="C2" s="26"/>
      <c r="D2" s="26"/>
      <c r="E2" s="26"/>
      <c r="F2" s="26"/>
      <c r="G2" s="26"/>
      <c r="H2" s="27" t="s">
        <v>501</v>
      </c>
    </row>
    <row r="3" ht="41.4" customHeight="1" spans="1:8">
      <c r="A3" s="28" t="s">
        <v>502</v>
      </c>
      <c r="B3" s="28"/>
      <c r="C3" s="28"/>
      <c r="D3" s="28"/>
      <c r="E3" s="28"/>
      <c r="F3" s="28"/>
      <c r="G3" s="28"/>
      <c r="H3" s="28"/>
    </row>
    <row r="4" ht="18.75" customHeight="1" spans="1:8">
      <c r="A4" s="26" t="str">
        <f>"单位名称："&amp;"中国人民政治协商会议云南省元江哈尼族彝族傣族自治县委员会"</f>
        <v>单位名称：中国人民政治协商会议云南省元江哈尼族彝族傣族自治县委员会</v>
      </c>
      <c r="B4" s="26"/>
      <c r="C4" s="26"/>
      <c r="D4" s="26"/>
      <c r="E4" s="26"/>
      <c r="F4" s="26"/>
      <c r="G4" s="26"/>
      <c r="H4" s="26"/>
    </row>
    <row r="5" ht="18.75" customHeight="1" spans="1:8">
      <c r="A5" s="29" t="s">
        <v>139</v>
      </c>
      <c r="B5" s="29" t="s">
        <v>503</v>
      </c>
      <c r="C5" s="29" t="s">
        <v>504</v>
      </c>
      <c r="D5" s="29" t="s">
        <v>505</v>
      </c>
      <c r="E5" s="29" t="s">
        <v>459</v>
      </c>
      <c r="F5" s="29" t="s">
        <v>506</v>
      </c>
      <c r="G5" s="29"/>
      <c r="H5" s="29"/>
    </row>
    <row r="6" ht="18.75" customHeight="1" spans="1:8">
      <c r="A6" s="29"/>
      <c r="B6" s="29"/>
      <c r="C6" s="29"/>
      <c r="D6" s="29"/>
      <c r="E6" s="29"/>
      <c r="F6" s="29" t="s">
        <v>460</v>
      </c>
      <c r="G6" s="29" t="s">
        <v>507</v>
      </c>
      <c r="H6" s="29" t="s">
        <v>508</v>
      </c>
    </row>
    <row r="7" ht="18.75" customHeight="1" spans="1:8">
      <c r="A7" s="29" t="s">
        <v>45</v>
      </c>
      <c r="B7" s="29" t="s">
        <v>46</v>
      </c>
      <c r="C7" s="29" t="s">
        <v>47</v>
      </c>
      <c r="D7" s="29" t="s">
        <v>48</v>
      </c>
      <c r="E7" s="29" t="s">
        <v>49</v>
      </c>
      <c r="F7" s="29" t="s">
        <v>50</v>
      </c>
      <c r="G7" s="29" t="s">
        <v>51</v>
      </c>
      <c r="H7" s="29" t="s">
        <v>52</v>
      </c>
    </row>
    <row r="8" ht="18.75" customHeight="1" spans="1:8">
      <c r="A8" s="30"/>
      <c r="B8" s="30"/>
      <c r="C8" s="30"/>
      <c r="D8" s="30"/>
      <c r="E8" s="31"/>
      <c r="F8" s="31"/>
      <c r="G8" s="23"/>
      <c r="H8" s="23"/>
    </row>
    <row r="9" customHeight="1" spans="1:8">
      <c r="A9" s="32" t="s">
        <v>509</v>
      </c>
      <c r="B9" s="32"/>
      <c r="C9" s="32"/>
      <c r="D9" s="32"/>
      <c r="E9" s="32"/>
      <c r="F9" s="32"/>
      <c r="G9" s="32"/>
      <c r="H9" s="32"/>
    </row>
  </sheetData>
  <mergeCells count="9">
    <mergeCell ref="A3:H3"/>
    <mergeCell ref="A4:C4"/>
    <mergeCell ref="F5:H5"/>
    <mergeCell ref="A9:H9"/>
    <mergeCell ref="A5:A6"/>
    <mergeCell ref="B5:B6"/>
    <mergeCell ref="C5:C6"/>
    <mergeCell ref="D5:D6"/>
    <mergeCell ref="E5:E6"/>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F10" sqref="F10"/>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3"/>
      <c r="B1" s="3"/>
      <c r="C1" s="3"/>
      <c r="D1" s="3"/>
      <c r="E1" s="3"/>
      <c r="F1" s="3"/>
      <c r="G1" s="3"/>
      <c r="H1" s="3"/>
      <c r="I1" s="3"/>
      <c r="J1" s="3"/>
      <c r="K1" s="3"/>
    </row>
    <row r="2" ht="18.75" customHeight="1" spans="1:11">
      <c r="A2" s="5"/>
      <c r="B2" s="5"/>
      <c r="C2" s="5"/>
      <c r="D2" s="5"/>
      <c r="E2" s="5"/>
      <c r="F2" s="5"/>
      <c r="G2" s="5"/>
      <c r="H2" s="6"/>
      <c r="I2" s="6"/>
      <c r="J2" s="6"/>
      <c r="K2" s="6" t="s">
        <v>510</v>
      </c>
    </row>
    <row r="3" ht="45" customHeight="1" spans="1:11">
      <c r="A3" s="8" t="s">
        <v>511</v>
      </c>
      <c r="B3" s="8"/>
      <c r="C3" s="8"/>
      <c r="D3" s="8"/>
      <c r="E3" s="8"/>
      <c r="F3" s="8"/>
      <c r="G3" s="8"/>
      <c r="H3" s="8"/>
      <c r="I3" s="8"/>
      <c r="J3" s="8"/>
      <c r="K3" s="8"/>
    </row>
    <row r="4" ht="18.75" customHeight="1" spans="1:11">
      <c r="A4" s="10" t="str">
        <f>"单位名称："&amp;"中国人民政治协商会议云南省元江哈尼族彝族傣族自治县委员会"</f>
        <v>单位名称：中国人民政治协商会议云南省元江哈尼族彝族傣族自治县委员会</v>
      </c>
      <c r="B4" s="10"/>
      <c r="C4" s="10"/>
      <c r="D4" s="10"/>
      <c r="E4" s="10"/>
      <c r="F4" s="10"/>
      <c r="G4" s="10"/>
      <c r="H4" s="11"/>
      <c r="I4" s="11"/>
      <c r="J4" s="11"/>
      <c r="K4" s="11" t="s">
        <v>28</v>
      </c>
    </row>
    <row r="5" ht="18.75" customHeight="1" spans="1:11">
      <c r="A5" s="19" t="s">
        <v>219</v>
      </c>
      <c r="B5" s="19" t="s">
        <v>141</v>
      </c>
      <c r="C5" s="19" t="s">
        <v>220</v>
      </c>
      <c r="D5" s="19" t="s">
        <v>142</v>
      </c>
      <c r="E5" s="19" t="s">
        <v>143</v>
      </c>
      <c r="F5" s="19" t="s">
        <v>221</v>
      </c>
      <c r="G5" s="19" t="s">
        <v>145</v>
      </c>
      <c r="H5" s="19" t="s">
        <v>31</v>
      </c>
      <c r="I5" s="19" t="s">
        <v>512</v>
      </c>
      <c r="J5" s="19"/>
      <c r="K5" s="19"/>
    </row>
    <row r="6" ht="18.75" customHeight="1" spans="1:11">
      <c r="A6" s="19"/>
      <c r="B6" s="19"/>
      <c r="C6" s="19"/>
      <c r="D6" s="19"/>
      <c r="E6" s="19"/>
      <c r="F6" s="19"/>
      <c r="G6" s="19"/>
      <c r="H6" s="19"/>
      <c r="I6" s="19" t="s">
        <v>34</v>
      </c>
      <c r="J6" s="19" t="s">
        <v>35</v>
      </c>
      <c r="K6" s="19" t="s">
        <v>36</v>
      </c>
    </row>
    <row r="7" ht="22.65" customHeight="1" spans="1:11">
      <c r="A7" s="19"/>
      <c r="B7" s="19"/>
      <c r="C7" s="19"/>
      <c r="D7" s="19"/>
      <c r="E7" s="19"/>
      <c r="F7" s="19"/>
      <c r="G7" s="19"/>
      <c r="H7" s="19"/>
      <c r="I7" s="19"/>
      <c r="J7" s="19"/>
      <c r="K7" s="19"/>
    </row>
    <row r="8" ht="18.75" customHeight="1" spans="1:11">
      <c r="A8" s="20" t="s">
        <v>45</v>
      </c>
      <c r="B8" s="20">
        <v>2</v>
      </c>
      <c r="C8" s="20">
        <v>3</v>
      </c>
      <c r="D8" s="20">
        <v>4</v>
      </c>
      <c r="E8" s="20">
        <v>5</v>
      </c>
      <c r="F8" s="20">
        <v>6</v>
      </c>
      <c r="G8" s="20">
        <v>7</v>
      </c>
      <c r="H8" s="20">
        <v>8</v>
      </c>
      <c r="I8" s="20">
        <v>9</v>
      </c>
      <c r="J8" s="20">
        <v>10</v>
      </c>
      <c r="K8" s="20">
        <v>11</v>
      </c>
    </row>
    <row r="9" ht="20.25" customHeight="1" spans="1:11">
      <c r="A9" s="21"/>
      <c r="B9" s="22"/>
      <c r="C9" s="21"/>
      <c r="D9" s="21"/>
      <c r="E9" s="21"/>
      <c r="F9" s="21"/>
      <c r="G9" s="21"/>
      <c r="H9" s="23"/>
      <c r="I9" s="23"/>
      <c r="J9" s="23"/>
      <c r="K9" s="23"/>
    </row>
    <row r="10" ht="20.25" customHeight="1" spans="1:11">
      <c r="A10" s="21"/>
      <c r="B10" s="22"/>
      <c r="C10" s="21"/>
      <c r="D10" s="21"/>
      <c r="E10" s="21"/>
      <c r="F10" s="21"/>
      <c r="G10" s="21"/>
      <c r="H10" s="23"/>
      <c r="I10" s="23"/>
      <c r="J10" s="23"/>
      <c r="K10" s="23"/>
    </row>
    <row r="11" ht="20.25" customHeight="1" spans="1:11">
      <c r="A11" s="24" t="s">
        <v>31</v>
      </c>
      <c r="B11" s="24"/>
      <c r="C11" s="24"/>
      <c r="D11" s="24"/>
      <c r="E11" s="24"/>
      <c r="F11" s="24"/>
      <c r="G11" s="24"/>
      <c r="H11" s="23"/>
      <c r="I11" s="23"/>
      <c r="J11" s="23"/>
      <c r="K11" s="23"/>
    </row>
    <row r="12" customHeight="1" spans="1:7">
      <c r="A12" s="25" t="s">
        <v>513</v>
      </c>
      <c r="B12" s="25"/>
      <c r="C12" s="25"/>
      <c r="D12" s="25"/>
      <c r="E12" s="25"/>
      <c r="F12" s="25"/>
      <c r="G12" s="25"/>
    </row>
  </sheetData>
  <mergeCells count="16">
    <mergeCell ref="A3:K3"/>
    <mergeCell ref="A4:G4"/>
    <mergeCell ref="I5:K5"/>
    <mergeCell ref="A11:G11"/>
    <mergeCell ref="A12:G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54"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tabSelected="1" workbookViewId="0">
      <pane ySplit="1" topLeftCell="A2" activePane="bottomLeft" state="frozen"/>
      <selection/>
      <selection pane="bottomLeft" activeCell="E26" sqref="E26"/>
    </sheetView>
  </sheetViews>
  <sheetFormatPr defaultColWidth="8.85" defaultRowHeight="15" customHeight="1" outlineLevelCol="6"/>
  <cols>
    <col min="1" max="1" width="35.7083333333333" style="1" customWidth="1"/>
    <col min="2" max="2" width="21.425" customWidth="1"/>
    <col min="3" max="3" width="35.7083333333333" customWidth="1"/>
    <col min="4" max="4" width="21.425" customWidth="1"/>
    <col min="5" max="7" width="17.1416666666667" customWidth="1"/>
  </cols>
  <sheetData>
    <row r="1" customHeight="1" spans="1:7">
      <c r="A1" s="2"/>
      <c r="B1" s="3"/>
      <c r="C1" s="3"/>
      <c r="D1" s="3"/>
      <c r="E1" s="3"/>
      <c r="F1" s="3"/>
      <c r="G1" s="3"/>
    </row>
    <row r="2" ht="18.75" customHeight="1" spans="1:7">
      <c r="A2" s="4"/>
      <c r="B2" s="5"/>
      <c r="C2" s="5"/>
      <c r="D2" s="5"/>
      <c r="E2" s="6"/>
      <c r="F2" s="6"/>
      <c r="G2" s="6" t="s">
        <v>514</v>
      </c>
    </row>
    <row r="3" ht="45" customHeight="1" spans="1:7">
      <c r="A3" s="7" t="s">
        <v>515</v>
      </c>
      <c r="B3" s="8"/>
      <c r="C3" s="8"/>
      <c r="D3" s="8"/>
      <c r="E3" s="8"/>
      <c r="F3" s="8"/>
      <c r="G3" s="8"/>
    </row>
    <row r="4" ht="24.15" customHeight="1" spans="1:7">
      <c r="A4" s="9" t="str">
        <f>"单位名称："&amp;"中国人民政治协商会议云南省元江哈尼族彝族傣族自治县委员会"</f>
        <v>单位名称：中国人民政治协商会议云南省元江哈尼族彝族傣族自治县委员会</v>
      </c>
      <c r="B4" s="10"/>
      <c r="C4" s="10"/>
      <c r="D4" s="10"/>
      <c r="E4" s="11"/>
      <c r="F4" s="11"/>
      <c r="G4" s="11" t="s">
        <v>28</v>
      </c>
    </row>
    <row r="5" ht="18.75" customHeight="1" spans="1:7">
      <c r="A5" s="12" t="s">
        <v>220</v>
      </c>
      <c r="B5" s="12" t="s">
        <v>219</v>
      </c>
      <c r="C5" s="12" t="s">
        <v>141</v>
      </c>
      <c r="D5" s="12" t="s">
        <v>516</v>
      </c>
      <c r="E5" s="12" t="s">
        <v>34</v>
      </c>
      <c r="F5" s="12"/>
      <c r="G5" s="12"/>
    </row>
    <row r="6" ht="18.75" customHeight="1" spans="1:7">
      <c r="A6" s="12"/>
      <c r="B6" s="12"/>
      <c r="C6" s="12"/>
      <c r="D6" s="12"/>
      <c r="E6" s="12">
        <v>2025</v>
      </c>
      <c r="F6" s="12">
        <v>2026</v>
      </c>
      <c r="G6" s="12">
        <v>2027</v>
      </c>
    </row>
    <row r="7" ht="22.65" customHeight="1" spans="1:7">
      <c r="A7" s="12"/>
      <c r="B7" s="12"/>
      <c r="C7" s="12"/>
      <c r="D7" s="12"/>
      <c r="E7" s="12"/>
      <c r="F7" s="12"/>
      <c r="G7" s="12"/>
    </row>
    <row r="8" ht="18.75" customHeight="1" spans="1:7">
      <c r="A8" s="12" t="s">
        <v>45</v>
      </c>
      <c r="B8" s="13">
        <v>2</v>
      </c>
      <c r="C8" s="13">
        <v>3</v>
      </c>
      <c r="D8" s="13">
        <v>4</v>
      </c>
      <c r="E8" s="13">
        <v>5</v>
      </c>
      <c r="F8" s="13">
        <v>6</v>
      </c>
      <c r="G8" s="13">
        <v>7</v>
      </c>
    </row>
    <row r="9" ht="22.5" spans="1:7">
      <c r="A9" s="14" t="s">
        <v>55</v>
      </c>
      <c r="B9" s="15" t="s">
        <v>225</v>
      </c>
      <c r="C9" s="14" t="s">
        <v>224</v>
      </c>
      <c r="D9" s="15" t="s">
        <v>517</v>
      </c>
      <c r="E9" s="16">
        <v>244292</v>
      </c>
      <c r="F9" s="16"/>
      <c r="G9" s="16"/>
    </row>
    <row r="10" ht="22.5" spans="1:7">
      <c r="A10" s="14" t="s">
        <v>55</v>
      </c>
      <c r="B10" s="15" t="s">
        <v>225</v>
      </c>
      <c r="C10" s="14" t="s">
        <v>229</v>
      </c>
      <c r="D10" s="15" t="s">
        <v>517</v>
      </c>
      <c r="E10" s="16">
        <v>11472</v>
      </c>
      <c r="F10" s="16"/>
      <c r="G10" s="16"/>
    </row>
    <row r="11" ht="22.5" spans="1:7">
      <c r="A11" s="14" t="s">
        <v>55</v>
      </c>
      <c r="B11" s="15" t="s">
        <v>232</v>
      </c>
      <c r="C11" s="14" t="s">
        <v>231</v>
      </c>
      <c r="D11" s="15" t="s">
        <v>517</v>
      </c>
      <c r="E11" s="16">
        <v>20000</v>
      </c>
      <c r="F11" s="16"/>
      <c r="G11" s="16"/>
    </row>
    <row r="12" ht="22.5" spans="1:7">
      <c r="A12" s="14" t="s">
        <v>55</v>
      </c>
      <c r="B12" s="15" t="s">
        <v>232</v>
      </c>
      <c r="C12" s="14" t="s">
        <v>234</v>
      </c>
      <c r="D12" s="15" t="s">
        <v>517</v>
      </c>
      <c r="E12" s="16">
        <v>80000</v>
      </c>
      <c r="F12" s="16"/>
      <c r="G12" s="16"/>
    </row>
    <row r="13" ht="22.5" spans="1:7">
      <c r="A13" s="14" t="s">
        <v>55</v>
      </c>
      <c r="B13" s="15" t="s">
        <v>232</v>
      </c>
      <c r="C13" s="14" t="s">
        <v>240</v>
      </c>
      <c r="D13" s="15" t="s">
        <v>517</v>
      </c>
      <c r="E13" s="16">
        <v>50000</v>
      </c>
      <c r="F13" s="16"/>
      <c r="G13" s="16"/>
    </row>
    <row r="14" ht="22.5" spans="1:7">
      <c r="A14" s="14" t="s">
        <v>55</v>
      </c>
      <c r="B14" s="15" t="s">
        <v>232</v>
      </c>
      <c r="C14" s="14" t="s">
        <v>242</v>
      </c>
      <c r="D14" s="15" t="s">
        <v>517</v>
      </c>
      <c r="E14" s="16">
        <v>180000</v>
      </c>
      <c r="F14" s="16"/>
      <c r="G14" s="16"/>
    </row>
    <row r="15" ht="22.5" spans="1:7">
      <c r="A15" s="14" t="s">
        <v>55</v>
      </c>
      <c r="B15" s="15" t="s">
        <v>232</v>
      </c>
      <c r="C15" s="14" t="s">
        <v>244</v>
      </c>
      <c r="D15" s="15" t="s">
        <v>517</v>
      </c>
      <c r="E15" s="16">
        <v>370000</v>
      </c>
      <c r="F15" s="16"/>
      <c r="G15" s="16"/>
    </row>
    <row r="16" ht="22.5" spans="1:7">
      <c r="A16" s="14" t="s">
        <v>55</v>
      </c>
      <c r="B16" s="15" t="s">
        <v>232</v>
      </c>
      <c r="C16" s="14" t="s">
        <v>248</v>
      </c>
      <c r="D16" s="15" t="s">
        <v>517</v>
      </c>
      <c r="E16" s="16">
        <v>100000</v>
      </c>
      <c r="F16" s="16"/>
      <c r="G16" s="16"/>
    </row>
    <row r="17" ht="22.5" spans="1:7">
      <c r="A17" s="14" t="s">
        <v>55</v>
      </c>
      <c r="B17" s="15" t="s">
        <v>232</v>
      </c>
      <c r="C17" s="14" t="s">
        <v>250</v>
      </c>
      <c r="D17" s="15" t="s">
        <v>517</v>
      </c>
      <c r="E17" s="16">
        <v>150000</v>
      </c>
      <c r="F17" s="16"/>
      <c r="G17" s="16"/>
    </row>
    <row r="18" ht="22.5" spans="1:7">
      <c r="A18" s="14" t="s">
        <v>55</v>
      </c>
      <c r="B18" s="15" t="s">
        <v>232</v>
      </c>
      <c r="C18" s="14" t="s">
        <v>252</v>
      </c>
      <c r="D18" s="15" t="s">
        <v>517</v>
      </c>
      <c r="E18" s="16">
        <v>250000</v>
      </c>
      <c r="F18" s="16"/>
      <c r="G18" s="16"/>
    </row>
    <row r="19" ht="22.5" spans="1:7">
      <c r="A19" s="14" t="s">
        <v>55</v>
      </c>
      <c r="B19" s="15" t="s">
        <v>232</v>
      </c>
      <c r="C19" s="14" t="s">
        <v>254</v>
      </c>
      <c r="D19" s="15" t="s">
        <v>517</v>
      </c>
      <c r="E19" s="16">
        <v>50000</v>
      </c>
      <c r="F19" s="16"/>
      <c r="G19" s="16"/>
    </row>
    <row r="20" ht="22.5" spans="1:7">
      <c r="A20" s="14" t="s">
        <v>55</v>
      </c>
      <c r="B20" s="15" t="s">
        <v>232</v>
      </c>
      <c r="C20" s="14" t="s">
        <v>256</v>
      </c>
      <c r="D20" s="15" t="s">
        <v>517</v>
      </c>
      <c r="E20" s="16">
        <v>100000</v>
      </c>
      <c r="F20" s="16"/>
      <c r="G20" s="16"/>
    </row>
    <row r="21" ht="22.5" spans="1:7">
      <c r="A21" s="14" t="s">
        <v>55</v>
      </c>
      <c r="B21" s="15" t="s">
        <v>232</v>
      </c>
      <c r="C21" s="14" t="s">
        <v>258</v>
      </c>
      <c r="D21" s="15" t="s">
        <v>517</v>
      </c>
      <c r="E21" s="16">
        <v>100000</v>
      </c>
      <c r="F21" s="16"/>
      <c r="G21" s="16"/>
    </row>
    <row r="22" ht="13.5" spans="1:7">
      <c r="A22" s="17" t="s">
        <v>31</v>
      </c>
      <c r="B22" s="18"/>
      <c r="C22" s="18"/>
      <c r="D22" s="18"/>
      <c r="E22" s="16">
        <v>1705764</v>
      </c>
      <c r="F22" s="16"/>
      <c r="G22" s="16"/>
    </row>
  </sheetData>
  <mergeCells count="11">
    <mergeCell ref="A3:G3"/>
    <mergeCell ref="A4:D4"/>
    <mergeCell ref="E5:G5"/>
    <mergeCell ref="A22:D22"/>
    <mergeCell ref="A5:A7"/>
    <mergeCell ref="B5:B7"/>
    <mergeCell ref="C5:C7"/>
    <mergeCell ref="D5:D7"/>
    <mergeCell ref="E6:E7"/>
    <mergeCell ref="F6:F7"/>
    <mergeCell ref="G6:G7"/>
  </mergeCells>
  <pageMargins left="0.75" right="0.75" top="1" bottom="1" header="0.5" footer="0.5"/>
  <pageSetup paperSize="1" scale="74" pageOrder="overThenDown"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I14" sqref="I14"/>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3"/>
      <c r="B1" s="3"/>
      <c r="C1" s="3"/>
      <c r="D1" s="3"/>
      <c r="E1" s="3"/>
      <c r="F1" s="3"/>
      <c r="G1" s="3"/>
      <c r="H1" s="3"/>
      <c r="I1" s="3"/>
      <c r="J1" s="3"/>
      <c r="K1" s="3"/>
      <c r="L1" s="3"/>
      <c r="M1" s="3"/>
      <c r="N1" s="3"/>
      <c r="O1" s="3"/>
      <c r="P1" s="3"/>
      <c r="Q1" s="3"/>
      <c r="R1" s="3"/>
      <c r="S1" s="3"/>
    </row>
    <row r="2" ht="18.75" customHeight="1" spans="1:19">
      <c r="A2" s="5"/>
      <c r="B2" s="5"/>
      <c r="C2" s="5"/>
      <c r="D2" s="5"/>
      <c r="E2" s="5"/>
      <c r="F2" s="5"/>
      <c r="G2" s="5"/>
      <c r="H2" s="5"/>
      <c r="I2" s="6"/>
      <c r="J2" s="6"/>
      <c r="K2" s="6"/>
      <c r="L2" s="6"/>
      <c r="M2" s="6"/>
      <c r="N2" s="6"/>
      <c r="O2" s="6"/>
      <c r="P2" s="6"/>
      <c r="Q2" s="6"/>
      <c r="R2" s="6"/>
      <c r="S2" s="6" t="s">
        <v>26</v>
      </c>
    </row>
    <row r="3" ht="37.5" customHeight="1" spans="1:19">
      <c r="A3" s="8" t="s">
        <v>27</v>
      </c>
      <c r="B3" s="8"/>
      <c r="C3" s="8"/>
      <c r="D3" s="8"/>
      <c r="E3" s="8"/>
      <c r="F3" s="8"/>
      <c r="G3" s="8"/>
      <c r="H3" s="8"/>
      <c r="I3" s="8"/>
      <c r="J3" s="8"/>
      <c r="K3" s="8"/>
      <c r="L3" s="8"/>
      <c r="M3" s="8"/>
      <c r="N3" s="8"/>
      <c r="O3" s="8"/>
      <c r="P3" s="8"/>
      <c r="Q3" s="8"/>
      <c r="R3" s="8"/>
      <c r="S3" s="8"/>
    </row>
    <row r="4" ht="18.75" customHeight="1" spans="1:19">
      <c r="A4" s="10" t="str">
        <f>"单位名称："&amp;"中国人民政治协商会议云南省元江哈尼族彝族傣族自治县委员会"</f>
        <v>单位名称：中国人民政治协商会议云南省元江哈尼族彝族傣族自治县委员会</v>
      </c>
      <c r="B4" s="10"/>
      <c r="C4" s="10"/>
      <c r="D4" s="10"/>
      <c r="E4" s="63"/>
      <c r="F4" s="63"/>
      <c r="G4" s="63"/>
      <c r="H4" s="63"/>
      <c r="I4" s="11"/>
      <c r="J4" s="11"/>
      <c r="K4" s="11"/>
      <c r="L4" s="11"/>
      <c r="M4" s="11"/>
      <c r="N4" s="11"/>
      <c r="O4" s="11"/>
      <c r="P4" s="11"/>
      <c r="Q4" s="11"/>
      <c r="R4" s="11"/>
      <c r="S4" s="11" t="s">
        <v>28</v>
      </c>
    </row>
    <row r="5" ht="18.75" customHeight="1" spans="1:19">
      <c r="A5" s="19" t="s">
        <v>29</v>
      </c>
      <c r="B5" s="78" t="s">
        <v>30</v>
      </c>
      <c r="C5" s="78" t="s">
        <v>31</v>
      </c>
      <c r="D5" s="78" t="s">
        <v>32</v>
      </c>
      <c r="E5" s="78"/>
      <c r="F5" s="78"/>
      <c r="G5" s="78"/>
      <c r="H5" s="78"/>
      <c r="I5" s="78"/>
      <c r="J5" s="82"/>
      <c r="K5" s="82"/>
      <c r="L5" s="82"/>
      <c r="M5" s="82"/>
      <c r="N5" s="82"/>
      <c r="O5" s="78" t="s">
        <v>20</v>
      </c>
      <c r="P5" s="78"/>
      <c r="Q5" s="78"/>
      <c r="R5" s="78"/>
      <c r="S5" s="78"/>
    </row>
    <row r="6" ht="18.75" customHeight="1" spans="1:19">
      <c r="A6" s="19"/>
      <c r="B6" s="78"/>
      <c r="C6" s="78"/>
      <c r="D6" s="79" t="s">
        <v>33</v>
      </c>
      <c r="E6" s="79" t="s">
        <v>34</v>
      </c>
      <c r="F6" s="79" t="s">
        <v>35</v>
      </c>
      <c r="G6" s="79" t="s">
        <v>36</v>
      </c>
      <c r="H6" s="79" t="s">
        <v>37</v>
      </c>
      <c r="I6" s="83" t="s">
        <v>38</v>
      </c>
      <c r="J6" s="84"/>
      <c r="K6" s="84"/>
      <c r="L6" s="84"/>
      <c r="M6" s="84"/>
      <c r="N6" s="84"/>
      <c r="O6" s="83" t="s">
        <v>33</v>
      </c>
      <c r="P6" s="83" t="s">
        <v>34</v>
      </c>
      <c r="Q6" s="83" t="s">
        <v>35</v>
      </c>
      <c r="R6" s="83" t="s">
        <v>36</v>
      </c>
      <c r="S6" s="79" t="s">
        <v>39</v>
      </c>
    </row>
    <row r="7" ht="18.75" customHeight="1" spans="1:19">
      <c r="A7" s="19"/>
      <c r="B7" s="78"/>
      <c r="C7" s="78"/>
      <c r="D7" s="79"/>
      <c r="E7" s="79"/>
      <c r="F7" s="79"/>
      <c r="G7" s="79"/>
      <c r="H7" s="79"/>
      <c r="I7" s="83" t="s">
        <v>33</v>
      </c>
      <c r="J7" s="83" t="s">
        <v>40</v>
      </c>
      <c r="K7" s="83" t="s">
        <v>41</v>
      </c>
      <c r="L7" s="83" t="s">
        <v>42</v>
      </c>
      <c r="M7" s="83" t="s">
        <v>43</v>
      </c>
      <c r="N7" s="83" t="s">
        <v>44</v>
      </c>
      <c r="O7" s="83"/>
      <c r="P7" s="83"/>
      <c r="Q7" s="83"/>
      <c r="R7" s="83"/>
      <c r="S7" s="79"/>
    </row>
    <row r="8" ht="18.75" customHeight="1" spans="1:19">
      <c r="A8" s="80" t="s">
        <v>45</v>
      </c>
      <c r="B8" s="20" t="s">
        <v>46</v>
      </c>
      <c r="C8" s="20" t="s">
        <v>47</v>
      </c>
      <c r="D8" s="20" t="s">
        <v>48</v>
      </c>
      <c r="E8" s="80" t="s">
        <v>49</v>
      </c>
      <c r="F8" s="20" t="s">
        <v>50</v>
      </c>
      <c r="G8" s="20" t="s">
        <v>51</v>
      </c>
      <c r="H8" s="80" t="s">
        <v>52</v>
      </c>
      <c r="I8" s="20" t="s">
        <v>53</v>
      </c>
      <c r="J8" s="20">
        <v>10</v>
      </c>
      <c r="K8" s="20">
        <v>11</v>
      </c>
      <c r="L8" s="20">
        <v>12</v>
      </c>
      <c r="M8" s="20">
        <v>13</v>
      </c>
      <c r="N8" s="20">
        <v>14</v>
      </c>
      <c r="O8" s="20">
        <v>15</v>
      </c>
      <c r="P8" s="20">
        <v>16</v>
      </c>
      <c r="Q8" s="20">
        <v>17</v>
      </c>
      <c r="R8" s="20">
        <v>18</v>
      </c>
      <c r="S8" s="20">
        <v>19</v>
      </c>
    </row>
    <row r="9" ht="30" customHeight="1" spans="1:19">
      <c r="A9" s="22" t="s">
        <v>54</v>
      </c>
      <c r="B9" s="22" t="s">
        <v>55</v>
      </c>
      <c r="C9" s="23">
        <v>7033626.23</v>
      </c>
      <c r="D9" s="23">
        <v>7033626.23</v>
      </c>
      <c r="E9" s="23">
        <v>7033626.23</v>
      </c>
      <c r="F9" s="23"/>
      <c r="G9" s="23"/>
      <c r="H9" s="23"/>
      <c r="I9" s="23"/>
      <c r="J9" s="23"/>
      <c r="K9" s="23"/>
      <c r="L9" s="23"/>
      <c r="M9" s="23"/>
      <c r="N9" s="23"/>
      <c r="O9" s="23"/>
      <c r="P9" s="23"/>
      <c r="Q9" s="23"/>
      <c r="R9" s="23"/>
      <c r="S9" s="23"/>
    </row>
    <row r="10" ht="24" customHeight="1" spans="1:19">
      <c r="A10" s="71" t="s">
        <v>56</v>
      </c>
      <c r="B10" s="81" t="s">
        <v>55</v>
      </c>
      <c r="C10" s="23">
        <v>7033626.23</v>
      </c>
      <c r="D10" s="23">
        <v>7033626.23</v>
      </c>
      <c r="E10" s="23">
        <v>7033626.23</v>
      </c>
      <c r="F10" s="23"/>
      <c r="G10" s="23"/>
      <c r="H10" s="23"/>
      <c r="I10" s="23"/>
      <c r="J10" s="23"/>
      <c r="K10" s="23"/>
      <c r="L10" s="23"/>
      <c r="M10" s="23"/>
      <c r="N10" s="23"/>
      <c r="O10" s="30"/>
      <c r="P10" s="30"/>
      <c r="Q10" s="30"/>
      <c r="R10" s="30"/>
      <c r="S10" s="30"/>
    </row>
    <row r="11" ht="20.25" customHeight="1" spans="1:19">
      <c r="A11" s="55" t="s">
        <v>31</v>
      </c>
      <c r="B11" s="55"/>
      <c r="C11" s="23">
        <v>7033626.23</v>
      </c>
      <c r="D11" s="23">
        <v>7033626.23</v>
      </c>
      <c r="E11" s="23">
        <v>7033626.23</v>
      </c>
      <c r="F11" s="23"/>
      <c r="G11" s="23"/>
      <c r="H11" s="23"/>
      <c r="I11" s="23"/>
      <c r="J11" s="23"/>
      <c r="K11" s="23"/>
      <c r="L11" s="23"/>
      <c r="M11" s="23"/>
      <c r="N11" s="23"/>
      <c r="O11" s="23"/>
      <c r="P11" s="23"/>
      <c r="Q11" s="23"/>
      <c r="R11" s="23"/>
      <c r="S11" s="23"/>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Zeros="0" workbookViewId="0">
      <pane ySplit="1" topLeftCell="A2" activePane="bottomLeft" state="frozen"/>
      <selection/>
      <selection pane="bottomLeft" activeCell="G22" sqref="G22"/>
    </sheetView>
  </sheetViews>
  <sheetFormatPr defaultColWidth="8.85" defaultRowHeight="15" customHeight="1"/>
  <cols>
    <col min="1" max="1" width="21.55" customWidth="1"/>
    <col min="2" max="2" width="28.575" customWidth="1"/>
    <col min="3" max="15" width="17.1416666666667" customWidth="1"/>
  </cols>
  <sheetData>
    <row r="1" customHeight="1" spans="1:15">
      <c r="A1" s="3"/>
      <c r="B1" s="3"/>
      <c r="C1" s="3"/>
      <c r="D1" s="3"/>
      <c r="E1" s="3"/>
      <c r="F1" s="3"/>
      <c r="G1" s="3"/>
      <c r="H1" s="3"/>
      <c r="I1" s="3"/>
      <c r="J1" s="3"/>
      <c r="K1" s="3"/>
      <c r="L1" s="3"/>
      <c r="M1" s="3"/>
      <c r="N1" s="3"/>
      <c r="O1" s="3"/>
    </row>
    <row r="2" ht="18.75" customHeight="1" spans="1:15">
      <c r="A2" s="5"/>
      <c r="B2" s="5"/>
      <c r="C2" s="5"/>
      <c r="D2" s="5"/>
      <c r="E2" s="5"/>
      <c r="F2" s="5"/>
      <c r="G2" s="5"/>
      <c r="H2" s="5"/>
      <c r="I2" s="5"/>
      <c r="J2" s="6"/>
      <c r="K2" s="6"/>
      <c r="L2" s="6"/>
      <c r="M2" s="6"/>
      <c r="N2" s="6"/>
      <c r="O2" s="6" t="s">
        <v>57</v>
      </c>
    </row>
    <row r="3" ht="37.5" customHeight="1" spans="1:15">
      <c r="A3" s="8" t="s">
        <v>58</v>
      </c>
      <c r="B3" s="8"/>
      <c r="C3" s="8"/>
      <c r="D3" s="8"/>
      <c r="E3" s="8"/>
      <c r="F3" s="8"/>
      <c r="G3" s="8"/>
      <c r="H3" s="8"/>
      <c r="I3" s="8"/>
      <c r="J3" s="8"/>
      <c r="K3" s="62"/>
      <c r="L3" s="62"/>
      <c r="M3" s="62"/>
      <c r="N3" s="62"/>
      <c r="O3" s="62"/>
    </row>
    <row r="4" ht="18.75" customHeight="1" spans="1:15">
      <c r="A4" s="9" t="str">
        <f>"单位名称："&amp;"中国人民政治协商会议云南省元江哈尼族彝族傣族自治县委员会"</f>
        <v>单位名称：中国人民政治协商会议云南省元江哈尼族彝族傣族自治县委员会</v>
      </c>
      <c r="B4" s="9"/>
      <c r="C4" s="9"/>
      <c r="D4" s="9"/>
      <c r="E4" s="9"/>
      <c r="F4" s="9"/>
      <c r="G4" s="9"/>
      <c r="H4" s="9"/>
      <c r="I4" s="9"/>
      <c r="J4" s="6"/>
      <c r="K4" s="6"/>
      <c r="L4" s="6"/>
      <c r="M4" s="6"/>
      <c r="N4" s="6"/>
      <c r="O4" s="6" t="s">
        <v>28</v>
      </c>
    </row>
    <row r="5" ht="18.75" customHeight="1" spans="1:15">
      <c r="A5" s="19" t="s">
        <v>59</v>
      </c>
      <c r="B5" s="19" t="s">
        <v>60</v>
      </c>
      <c r="C5" s="37" t="s">
        <v>31</v>
      </c>
      <c r="D5" s="37" t="s">
        <v>34</v>
      </c>
      <c r="E5" s="37"/>
      <c r="F5" s="37"/>
      <c r="G5" s="19" t="s">
        <v>35</v>
      </c>
      <c r="H5" s="37" t="s">
        <v>36</v>
      </c>
      <c r="I5" s="19" t="s">
        <v>61</v>
      </c>
      <c r="J5" s="37" t="s">
        <v>62</v>
      </c>
      <c r="K5" s="37"/>
      <c r="L5" s="37"/>
      <c r="M5" s="37"/>
      <c r="N5" s="37"/>
      <c r="O5" s="37"/>
    </row>
    <row r="6" ht="18.75" customHeight="1" spans="1:15">
      <c r="A6" s="19"/>
      <c r="B6" s="19"/>
      <c r="C6" s="37"/>
      <c r="D6" s="37" t="s">
        <v>33</v>
      </c>
      <c r="E6" s="37" t="s">
        <v>63</v>
      </c>
      <c r="F6" s="37" t="s">
        <v>64</v>
      </c>
      <c r="G6" s="19"/>
      <c r="H6" s="37"/>
      <c r="I6" s="19"/>
      <c r="J6" s="37" t="s">
        <v>33</v>
      </c>
      <c r="K6" s="37" t="s">
        <v>65</v>
      </c>
      <c r="L6" s="20" t="s">
        <v>66</v>
      </c>
      <c r="M6" s="20" t="s">
        <v>67</v>
      </c>
      <c r="N6" s="20" t="s">
        <v>68</v>
      </c>
      <c r="O6" s="20" t="s">
        <v>69</v>
      </c>
    </row>
    <row r="7" ht="18.75" customHeight="1" spans="1:15">
      <c r="A7" s="20" t="s">
        <v>45</v>
      </c>
      <c r="B7" s="20" t="s">
        <v>46</v>
      </c>
      <c r="C7" s="20" t="s">
        <v>47</v>
      </c>
      <c r="D7" s="20" t="s">
        <v>48</v>
      </c>
      <c r="E7" s="20" t="s">
        <v>49</v>
      </c>
      <c r="F7" s="20" t="s">
        <v>50</v>
      </c>
      <c r="G7" s="20" t="s">
        <v>51</v>
      </c>
      <c r="H7" s="20" t="s">
        <v>52</v>
      </c>
      <c r="I7" s="20" t="s">
        <v>53</v>
      </c>
      <c r="J7" s="20" t="s">
        <v>70</v>
      </c>
      <c r="K7" s="20">
        <v>11</v>
      </c>
      <c r="L7" s="20">
        <v>12</v>
      </c>
      <c r="M7" s="20">
        <v>13</v>
      </c>
      <c r="N7" s="20">
        <v>14</v>
      </c>
      <c r="O7" s="20">
        <v>15</v>
      </c>
    </row>
    <row r="8" ht="20.25" customHeight="1" spans="1:15">
      <c r="A8" s="22" t="s">
        <v>71</v>
      </c>
      <c r="B8" s="22" t="s">
        <v>72</v>
      </c>
      <c r="C8" s="23">
        <v>5437782.94</v>
      </c>
      <c r="D8" s="23">
        <v>5437782.94</v>
      </c>
      <c r="E8" s="23">
        <v>3987782.94</v>
      </c>
      <c r="F8" s="23">
        <v>1450000</v>
      </c>
      <c r="G8" s="23"/>
      <c r="H8" s="23"/>
      <c r="I8" s="23"/>
      <c r="J8" s="23"/>
      <c r="K8" s="23"/>
      <c r="L8" s="23"/>
      <c r="M8" s="23"/>
      <c r="N8" s="23"/>
      <c r="O8" s="23"/>
    </row>
    <row r="9" ht="20.25" customHeight="1" spans="1:15">
      <c r="A9" s="71" t="s">
        <v>73</v>
      </c>
      <c r="B9" s="71" t="s">
        <v>74</v>
      </c>
      <c r="C9" s="23">
        <v>5437782.94</v>
      </c>
      <c r="D9" s="23">
        <v>5437782.94</v>
      </c>
      <c r="E9" s="23">
        <v>3987782.94</v>
      </c>
      <c r="F9" s="23">
        <v>1450000</v>
      </c>
      <c r="G9" s="23"/>
      <c r="H9" s="23"/>
      <c r="I9" s="23"/>
      <c r="J9" s="23"/>
      <c r="K9" s="23"/>
      <c r="L9" s="23"/>
      <c r="M9" s="23"/>
      <c r="N9" s="23"/>
      <c r="O9" s="23"/>
    </row>
    <row r="10" ht="20.25" customHeight="1" spans="1:15">
      <c r="A10" s="72" t="s">
        <v>75</v>
      </c>
      <c r="B10" s="72" t="s">
        <v>76</v>
      </c>
      <c r="C10" s="23">
        <v>3987782.94</v>
      </c>
      <c r="D10" s="23">
        <v>3987782.94</v>
      </c>
      <c r="E10" s="23">
        <v>3987782.94</v>
      </c>
      <c r="F10" s="23"/>
      <c r="G10" s="23"/>
      <c r="H10" s="23"/>
      <c r="I10" s="23"/>
      <c r="J10" s="23"/>
      <c r="K10" s="23"/>
      <c r="L10" s="23"/>
      <c r="M10" s="23"/>
      <c r="N10" s="23"/>
      <c r="O10" s="23"/>
    </row>
    <row r="11" ht="20.25" customHeight="1" spans="1:15">
      <c r="A11" s="72" t="s">
        <v>77</v>
      </c>
      <c r="B11" s="72" t="s">
        <v>78</v>
      </c>
      <c r="C11" s="23">
        <v>180000</v>
      </c>
      <c r="D11" s="23">
        <v>180000</v>
      </c>
      <c r="E11" s="23"/>
      <c r="F11" s="23">
        <v>180000</v>
      </c>
      <c r="G11" s="23"/>
      <c r="H11" s="23"/>
      <c r="I11" s="23"/>
      <c r="J11" s="23"/>
      <c r="K11" s="23"/>
      <c r="L11" s="23"/>
      <c r="M11" s="23"/>
      <c r="N11" s="23"/>
      <c r="O11" s="23"/>
    </row>
    <row r="12" ht="20.25" customHeight="1" spans="1:15">
      <c r="A12" s="72" t="s">
        <v>79</v>
      </c>
      <c r="B12" s="72" t="s">
        <v>80</v>
      </c>
      <c r="C12" s="23">
        <v>150000</v>
      </c>
      <c r="D12" s="23">
        <v>150000</v>
      </c>
      <c r="E12" s="23"/>
      <c r="F12" s="23">
        <v>150000</v>
      </c>
      <c r="G12" s="23"/>
      <c r="H12" s="23"/>
      <c r="I12" s="23"/>
      <c r="J12" s="23"/>
      <c r="K12" s="23"/>
      <c r="L12" s="23"/>
      <c r="M12" s="23"/>
      <c r="N12" s="23"/>
      <c r="O12" s="23"/>
    </row>
    <row r="13" ht="20.25" customHeight="1" spans="1:15">
      <c r="A13" s="72" t="s">
        <v>81</v>
      </c>
      <c r="B13" s="72" t="s">
        <v>82</v>
      </c>
      <c r="C13" s="23">
        <v>1120000</v>
      </c>
      <c r="D13" s="23">
        <v>1120000</v>
      </c>
      <c r="E13" s="23"/>
      <c r="F13" s="23">
        <v>1120000</v>
      </c>
      <c r="G13" s="23"/>
      <c r="H13" s="23"/>
      <c r="I13" s="23"/>
      <c r="J13" s="23"/>
      <c r="K13" s="23"/>
      <c r="L13" s="23"/>
      <c r="M13" s="23"/>
      <c r="N13" s="23"/>
      <c r="O13" s="23"/>
    </row>
    <row r="14" ht="20.25" customHeight="1" spans="1:15">
      <c r="A14" s="22" t="s">
        <v>83</v>
      </c>
      <c r="B14" s="22" t="s">
        <v>84</v>
      </c>
      <c r="C14" s="23">
        <v>917240.96</v>
      </c>
      <c r="D14" s="23">
        <v>917240.96</v>
      </c>
      <c r="E14" s="23">
        <v>661476.96</v>
      </c>
      <c r="F14" s="23">
        <v>255764</v>
      </c>
      <c r="G14" s="23"/>
      <c r="H14" s="23"/>
      <c r="I14" s="23"/>
      <c r="J14" s="23"/>
      <c r="K14" s="23"/>
      <c r="L14" s="23"/>
      <c r="M14" s="23"/>
      <c r="N14" s="23"/>
      <c r="O14" s="23"/>
    </row>
    <row r="15" ht="20.25" customHeight="1" spans="1:15">
      <c r="A15" s="71" t="s">
        <v>85</v>
      </c>
      <c r="B15" s="71" t="s">
        <v>86</v>
      </c>
      <c r="C15" s="23">
        <v>661476.96</v>
      </c>
      <c r="D15" s="23">
        <v>661476.96</v>
      </c>
      <c r="E15" s="23">
        <v>661476.96</v>
      </c>
      <c r="F15" s="23"/>
      <c r="G15" s="23"/>
      <c r="H15" s="23"/>
      <c r="I15" s="23"/>
      <c r="J15" s="23"/>
      <c r="K15" s="23"/>
      <c r="L15" s="23"/>
      <c r="M15" s="23"/>
      <c r="N15" s="23"/>
      <c r="O15" s="23"/>
    </row>
    <row r="16" ht="20.25" customHeight="1" spans="1:15">
      <c r="A16" s="72" t="s">
        <v>87</v>
      </c>
      <c r="B16" s="72" t="s">
        <v>88</v>
      </c>
      <c r="C16" s="23">
        <v>198000</v>
      </c>
      <c r="D16" s="23">
        <v>198000</v>
      </c>
      <c r="E16" s="23">
        <v>198000</v>
      </c>
      <c r="F16" s="23"/>
      <c r="G16" s="23"/>
      <c r="H16" s="23"/>
      <c r="I16" s="23"/>
      <c r="J16" s="23"/>
      <c r="K16" s="23"/>
      <c r="L16" s="23"/>
      <c r="M16" s="23"/>
      <c r="N16" s="23"/>
      <c r="O16" s="23"/>
    </row>
    <row r="17" ht="23" customHeight="1" spans="1:15">
      <c r="A17" s="72" t="s">
        <v>89</v>
      </c>
      <c r="B17" s="72" t="s">
        <v>90</v>
      </c>
      <c r="C17" s="23">
        <v>463476.96</v>
      </c>
      <c r="D17" s="23">
        <v>463476.96</v>
      </c>
      <c r="E17" s="23">
        <v>463476.96</v>
      </c>
      <c r="F17" s="23"/>
      <c r="G17" s="23"/>
      <c r="H17" s="23"/>
      <c r="I17" s="23"/>
      <c r="J17" s="23"/>
      <c r="K17" s="23"/>
      <c r="L17" s="23"/>
      <c r="M17" s="23"/>
      <c r="N17" s="23"/>
      <c r="O17" s="23"/>
    </row>
    <row r="18" ht="20.25" customHeight="1" spans="1:15">
      <c r="A18" s="71" t="s">
        <v>91</v>
      </c>
      <c r="B18" s="71" t="s">
        <v>92</v>
      </c>
      <c r="C18" s="23">
        <v>255764</v>
      </c>
      <c r="D18" s="23">
        <v>255764</v>
      </c>
      <c r="E18" s="23"/>
      <c r="F18" s="23">
        <v>255764</v>
      </c>
      <c r="G18" s="23"/>
      <c r="H18" s="23"/>
      <c r="I18" s="23"/>
      <c r="J18" s="23"/>
      <c r="K18" s="23"/>
      <c r="L18" s="23"/>
      <c r="M18" s="23"/>
      <c r="N18" s="23"/>
      <c r="O18" s="23"/>
    </row>
    <row r="19" ht="20.25" customHeight="1" spans="1:15">
      <c r="A19" s="72" t="s">
        <v>93</v>
      </c>
      <c r="B19" s="72" t="s">
        <v>94</v>
      </c>
      <c r="C19" s="23">
        <v>255764</v>
      </c>
      <c r="D19" s="23">
        <v>255764</v>
      </c>
      <c r="E19" s="23"/>
      <c r="F19" s="23">
        <v>255764</v>
      </c>
      <c r="G19" s="23"/>
      <c r="H19" s="23"/>
      <c r="I19" s="23"/>
      <c r="J19" s="23"/>
      <c r="K19" s="23"/>
      <c r="L19" s="23"/>
      <c r="M19" s="23"/>
      <c r="N19" s="23"/>
      <c r="O19" s="23"/>
    </row>
    <row r="20" ht="20.25" customHeight="1" spans="1:15">
      <c r="A20" s="22" t="s">
        <v>95</v>
      </c>
      <c r="B20" s="22" t="s">
        <v>96</v>
      </c>
      <c r="C20" s="23">
        <v>273974.33</v>
      </c>
      <c r="D20" s="23">
        <v>273974.33</v>
      </c>
      <c r="E20" s="23">
        <v>273974.33</v>
      </c>
      <c r="F20" s="23"/>
      <c r="G20" s="23"/>
      <c r="H20" s="23"/>
      <c r="I20" s="23"/>
      <c r="J20" s="23"/>
      <c r="K20" s="23"/>
      <c r="L20" s="23"/>
      <c r="M20" s="23"/>
      <c r="N20" s="23"/>
      <c r="O20" s="23"/>
    </row>
    <row r="21" ht="20.25" customHeight="1" spans="1:15">
      <c r="A21" s="71" t="s">
        <v>97</v>
      </c>
      <c r="B21" s="71" t="s">
        <v>98</v>
      </c>
      <c r="C21" s="23">
        <v>273974.33</v>
      </c>
      <c r="D21" s="23">
        <v>273974.33</v>
      </c>
      <c r="E21" s="23">
        <v>273974.33</v>
      </c>
      <c r="F21" s="23"/>
      <c r="G21" s="23"/>
      <c r="H21" s="23"/>
      <c r="I21" s="23"/>
      <c r="J21" s="23"/>
      <c r="K21" s="23"/>
      <c r="L21" s="23"/>
      <c r="M21" s="23"/>
      <c r="N21" s="23"/>
      <c r="O21" s="23"/>
    </row>
    <row r="22" ht="20.25" customHeight="1" spans="1:15">
      <c r="A22" s="72" t="s">
        <v>99</v>
      </c>
      <c r="B22" s="72" t="s">
        <v>100</v>
      </c>
      <c r="C22" s="23">
        <v>210462.93</v>
      </c>
      <c r="D22" s="23">
        <v>210462.93</v>
      </c>
      <c r="E22" s="23">
        <v>210462.93</v>
      </c>
      <c r="F22" s="23"/>
      <c r="G22" s="23"/>
      <c r="H22" s="23"/>
      <c r="I22" s="23"/>
      <c r="J22" s="23"/>
      <c r="K22" s="23"/>
      <c r="L22" s="23"/>
      <c r="M22" s="23"/>
      <c r="N22" s="23"/>
      <c r="O22" s="23"/>
    </row>
    <row r="23" ht="20.25" customHeight="1" spans="1:15">
      <c r="A23" s="72" t="s">
        <v>101</v>
      </c>
      <c r="B23" s="72" t="s">
        <v>102</v>
      </c>
      <c r="C23" s="23">
        <v>29965.74</v>
      </c>
      <c r="D23" s="23">
        <v>29965.74</v>
      </c>
      <c r="E23" s="23">
        <v>29965.74</v>
      </c>
      <c r="F23" s="23"/>
      <c r="G23" s="23"/>
      <c r="H23" s="23"/>
      <c r="I23" s="23"/>
      <c r="J23" s="23"/>
      <c r="K23" s="23"/>
      <c r="L23" s="23"/>
      <c r="M23" s="23"/>
      <c r="N23" s="23"/>
      <c r="O23" s="23"/>
    </row>
    <row r="24" ht="20.25" customHeight="1" spans="1:15">
      <c r="A24" s="72" t="s">
        <v>103</v>
      </c>
      <c r="B24" s="72" t="s">
        <v>104</v>
      </c>
      <c r="C24" s="23">
        <v>33545.66</v>
      </c>
      <c r="D24" s="23">
        <v>33545.66</v>
      </c>
      <c r="E24" s="23">
        <v>33545.66</v>
      </c>
      <c r="F24" s="23"/>
      <c r="G24" s="23"/>
      <c r="H24" s="23"/>
      <c r="I24" s="23"/>
      <c r="J24" s="23"/>
      <c r="K24" s="23"/>
      <c r="L24" s="23"/>
      <c r="M24" s="23"/>
      <c r="N24" s="23"/>
      <c r="O24" s="23"/>
    </row>
    <row r="25" ht="20.25" customHeight="1" spans="1:15">
      <c r="A25" s="22" t="s">
        <v>105</v>
      </c>
      <c r="B25" s="22" t="s">
        <v>106</v>
      </c>
      <c r="C25" s="23">
        <v>404628</v>
      </c>
      <c r="D25" s="23">
        <v>404628</v>
      </c>
      <c r="E25" s="23">
        <v>404628</v>
      </c>
      <c r="F25" s="23"/>
      <c r="G25" s="23"/>
      <c r="H25" s="23"/>
      <c r="I25" s="23"/>
      <c r="J25" s="23"/>
      <c r="K25" s="23"/>
      <c r="L25" s="23"/>
      <c r="M25" s="23"/>
      <c r="N25" s="23"/>
      <c r="O25" s="23"/>
    </row>
    <row r="26" ht="20.25" customHeight="1" spans="1:15">
      <c r="A26" s="71" t="s">
        <v>107</v>
      </c>
      <c r="B26" s="71" t="s">
        <v>108</v>
      </c>
      <c r="C26" s="23">
        <v>404628</v>
      </c>
      <c r="D26" s="23">
        <v>404628</v>
      </c>
      <c r="E26" s="23">
        <v>404628</v>
      </c>
      <c r="F26" s="23"/>
      <c r="G26" s="23"/>
      <c r="H26" s="23"/>
      <c r="I26" s="23"/>
      <c r="J26" s="23"/>
      <c r="K26" s="23"/>
      <c r="L26" s="23"/>
      <c r="M26" s="23"/>
      <c r="N26" s="23"/>
      <c r="O26" s="23"/>
    </row>
    <row r="27" ht="20.25" customHeight="1" spans="1:15">
      <c r="A27" s="72" t="s">
        <v>109</v>
      </c>
      <c r="B27" s="72" t="s">
        <v>110</v>
      </c>
      <c r="C27" s="23">
        <v>404628</v>
      </c>
      <c r="D27" s="23">
        <v>404628</v>
      </c>
      <c r="E27" s="23">
        <v>404628</v>
      </c>
      <c r="F27" s="23"/>
      <c r="G27" s="23"/>
      <c r="H27" s="23"/>
      <c r="I27" s="23"/>
      <c r="J27" s="23"/>
      <c r="K27" s="23"/>
      <c r="L27" s="23"/>
      <c r="M27" s="23"/>
      <c r="N27" s="23"/>
      <c r="O27" s="23"/>
    </row>
    <row r="28" ht="20.25" customHeight="1" spans="1:15">
      <c r="A28" s="55" t="s">
        <v>111</v>
      </c>
      <c r="B28" s="55"/>
      <c r="C28" s="23">
        <v>7033626.23</v>
      </c>
      <c r="D28" s="23">
        <v>7033626.23</v>
      </c>
      <c r="E28" s="23">
        <v>5327862.23</v>
      </c>
      <c r="F28" s="23">
        <v>1705764</v>
      </c>
      <c r="G28" s="23"/>
      <c r="H28" s="23"/>
      <c r="I28" s="23"/>
      <c r="J28" s="23"/>
      <c r="K28" s="23"/>
      <c r="L28" s="23"/>
      <c r="M28" s="23"/>
      <c r="N28" s="23"/>
      <c r="O28" s="23"/>
    </row>
  </sheetData>
  <mergeCells count="11">
    <mergeCell ref="A3:O3"/>
    <mergeCell ref="A4:I4"/>
    <mergeCell ref="D5:F5"/>
    <mergeCell ref="J5:O5"/>
    <mergeCell ref="A28:B28"/>
    <mergeCell ref="A5:A6"/>
    <mergeCell ref="B5:B6"/>
    <mergeCell ref="C5:C6"/>
    <mergeCell ref="G5:G6"/>
    <mergeCell ref="H5:H6"/>
    <mergeCell ref="I5:I6"/>
  </mergeCells>
  <pageMargins left="0.75" right="0.75" top="1" bottom="1" header="0.5" footer="0.5"/>
  <pageSetup paperSize="9" scale="48"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3"/>
      <c r="B1" s="3"/>
      <c r="C1" s="3"/>
      <c r="D1" s="3"/>
    </row>
    <row r="2" ht="18.75" customHeight="1" spans="1:4">
      <c r="A2" s="5"/>
      <c r="B2" s="5"/>
      <c r="C2" s="5"/>
      <c r="D2" s="11" t="s">
        <v>112</v>
      </c>
    </row>
    <row r="3" ht="45" customHeight="1" spans="1:4">
      <c r="A3" s="8" t="s">
        <v>113</v>
      </c>
      <c r="B3" s="8"/>
      <c r="C3" s="8"/>
      <c r="D3" s="8"/>
    </row>
    <row r="4" ht="18.75" customHeight="1" spans="1:4">
      <c r="A4" s="10" t="str">
        <f>"单位名称："&amp;"中国人民政治协商会议云南省元江哈尼族彝族傣族自治县委员会"</f>
        <v>单位名称：中国人民政治协商会议云南省元江哈尼族彝族傣族自治县委员会</v>
      </c>
      <c r="B4" s="10"/>
      <c r="C4" s="73"/>
      <c r="D4" s="11" t="s">
        <v>2</v>
      </c>
    </row>
    <row r="5" ht="22.5" customHeight="1" spans="1:4">
      <c r="A5" s="13" t="s">
        <v>3</v>
      </c>
      <c r="B5" s="13"/>
      <c r="C5" s="13" t="s">
        <v>4</v>
      </c>
      <c r="D5" s="13"/>
    </row>
    <row r="6" ht="18.75" customHeight="1" spans="1:4">
      <c r="A6" s="13" t="s">
        <v>5</v>
      </c>
      <c r="B6" s="13" t="s">
        <v>6</v>
      </c>
      <c r="C6" s="13" t="s">
        <v>114</v>
      </c>
      <c r="D6" s="13" t="s">
        <v>6</v>
      </c>
    </row>
    <row r="7" ht="18.75" customHeight="1" spans="1:4">
      <c r="A7" s="13"/>
      <c r="B7" s="13"/>
      <c r="C7" s="13"/>
      <c r="D7" s="13"/>
    </row>
    <row r="8" ht="22.5" customHeight="1" spans="1:4">
      <c r="A8" s="21" t="s">
        <v>115</v>
      </c>
      <c r="B8" s="23">
        <v>7033626.23</v>
      </c>
      <c r="C8" s="21" t="s">
        <v>116</v>
      </c>
      <c r="D8" s="23">
        <v>7033626.23</v>
      </c>
    </row>
    <row r="9" ht="22.5" customHeight="1" spans="1:4">
      <c r="A9" s="21" t="s">
        <v>117</v>
      </c>
      <c r="B9" s="23">
        <v>7033626.23</v>
      </c>
      <c r="C9" s="21" t="str">
        <f>"（"&amp;"一"&amp;"）"&amp;"一般公共服务支出"</f>
        <v>（一）一般公共服务支出</v>
      </c>
      <c r="D9" s="23">
        <v>5437782.94</v>
      </c>
    </row>
    <row r="10" ht="22.5" customHeight="1" spans="1:4">
      <c r="A10" s="21" t="s">
        <v>118</v>
      </c>
      <c r="B10" s="23"/>
      <c r="C10" s="21" t="str">
        <f>"（"&amp;"二"&amp;"）"&amp;"社会保障和就业支出"</f>
        <v>（二）社会保障和就业支出</v>
      </c>
      <c r="D10" s="23">
        <v>917240.96</v>
      </c>
    </row>
    <row r="11" ht="22.5" customHeight="1" spans="1:4">
      <c r="A11" s="21" t="s">
        <v>119</v>
      </c>
      <c r="B11" s="23"/>
      <c r="C11" s="21" t="str">
        <f>"（"&amp;"三"&amp;"）"&amp;"卫生健康支出"</f>
        <v>（三）卫生健康支出</v>
      </c>
      <c r="D11" s="23">
        <v>273974.33</v>
      </c>
    </row>
    <row r="12" ht="22.5" customHeight="1" spans="1:4">
      <c r="A12" s="21" t="s">
        <v>120</v>
      </c>
      <c r="B12" s="23"/>
      <c r="C12" s="21" t="str">
        <f>"（"&amp;"四"&amp;"）"&amp;"住房保障支出"</f>
        <v>（四）住房保障支出</v>
      </c>
      <c r="D12" s="23">
        <v>404628</v>
      </c>
    </row>
    <row r="13" ht="22.5" customHeight="1" spans="1:4">
      <c r="A13" s="21" t="s">
        <v>117</v>
      </c>
      <c r="B13" s="23"/>
      <c r="C13" s="21"/>
      <c r="D13" s="23"/>
    </row>
    <row r="14" ht="22.5" customHeight="1" spans="1:4">
      <c r="A14" s="21" t="s">
        <v>118</v>
      </c>
      <c r="B14" s="23"/>
      <c r="C14" s="21"/>
      <c r="D14" s="23"/>
    </row>
    <row r="15" ht="22.5" customHeight="1" spans="1:4">
      <c r="A15" s="21" t="s">
        <v>119</v>
      </c>
      <c r="B15" s="23"/>
      <c r="C15" s="21"/>
      <c r="D15" s="23"/>
    </row>
    <row r="16" ht="22.5" customHeight="1" spans="1:4">
      <c r="A16" s="74"/>
      <c r="B16" s="23"/>
      <c r="C16" s="21" t="s">
        <v>121</v>
      </c>
      <c r="D16" s="23"/>
    </row>
    <row r="17" ht="22.5" customHeight="1" spans="1:4">
      <c r="A17" s="75" t="s">
        <v>122</v>
      </c>
      <c r="B17" s="76">
        <v>7033626.23</v>
      </c>
      <c r="C17" s="77" t="s">
        <v>123</v>
      </c>
      <c r="D17" s="76">
        <v>7033626.23</v>
      </c>
    </row>
  </sheetData>
  <mergeCells count="8">
    <mergeCell ref="A3:D3"/>
    <mergeCell ref="A4:B4"/>
    <mergeCell ref="A5:B5"/>
    <mergeCell ref="C5:D5"/>
    <mergeCell ref="A6:A7"/>
    <mergeCell ref="B6:B7"/>
    <mergeCell ref="C6:C7"/>
    <mergeCell ref="D6:D7"/>
  </mergeCells>
  <pageMargins left="0.75" right="0.75" top="1" bottom="1" header="0.5" footer="0.5"/>
  <pageSetup paperSize="9" scale="92"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8"/>
  <sheetViews>
    <sheetView showZeros="0" workbookViewId="0">
      <pane ySplit="1" topLeftCell="A2" activePane="bottomLeft" state="frozen"/>
      <selection/>
      <selection pane="bottomLeft" activeCell="A3" sqref="A3:G3"/>
    </sheetView>
  </sheetViews>
  <sheetFormatPr defaultColWidth="8.85" defaultRowHeight="15" customHeight="1" outlineLevelCol="6"/>
  <cols>
    <col min="1" max="1" width="21.425" customWidth="1"/>
    <col min="2" max="2" width="28.575" customWidth="1"/>
    <col min="3" max="7" width="21.425" customWidth="1"/>
  </cols>
  <sheetData>
    <row r="1" customHeight="1" spans="1:7">
      <c r="A1" s="3"/>
      <c r="B1" s="3"/>
      <c r="C1" s="3"/>
      <c r="D1" s="3"/>
      <c r="E1" s="3"/>
      <c r="F1" s="3"/>
      <c r="G1" s="3"/>
    </row>
    <row r="2" ht="18.75" customHeight="1" spans="1:7">
      <c r="A2" s="5"/>
      <c r="B2" s="5"/>
      <c r="C2" s="5"/>
      <c r="D2" s="5"/>
      <c r="E2" s="5"/>
      <c r="F2" s="5"/>
      <c r="G2" s="52" t="s">
        <v>124</v>
      </c>
    </row>
    <row r="3" ht="37.5" customHeight="1" spans="1:7">
      <c r="A3" s="8" t="s">
        <v>125</v>
      </c>
      <c r="B3" s="8"/>
      <c r="C3" s="8"/>
      <c r="D3" s="8"/>
      <c r="E3" s="8"/>
      <c r="F3" s="8"/>
      <c r="G3" s="8"/>
    </row>
    <row r="4" ht="18.75" customHeight="1" spans="1:7">
      <c r="A4" s="9" t="str">
        <f>"单位名称："&amp;"中国人民政治协商会议云南省元江哈尼族彝族傣族自治县委员会"</f>
        <v>单位名称：中国人民政治协商会议云南省元江哈尼族彝族傣族自治县委员会</v>
      </c>
      <c r="B4" s="9"/>
      <c r="C4" s="9"/>
      <c r="D4" s="53"/>
      <c r="E4" s="53"/>
      <c r="F4" s="53"/>
      <c r="G4" s="54" t="s">
        <v>28</v>
      </c>
    </row>
    <row r="5" ht="18.75" customHeight="1" spans="1:7">
      <c r="A5" s="19" t="s">
        <v>126</v>
      </c>
      <c r="B5" s="19" t="s">
        <v>60</v>
      </c>
      <c r="C5" s="37" t="s">
        <v>31</v>
      </c>
      <c r="D5" s="37" t="s">
        <v>63</v>
      </c>
      <c r="E5" s="37"/>
      <c r="F5" s="37"/>
      <c r="G5" s="19" t="s">
        <v>64</v>
      </c>
    </row>
    <row r="6" ht="18.75" customHeight="1" spans="1:7">
      <c r="A6" s="19" t="s">
        <v>59</v>
      </c>
      <c r="B6" s="19" t="s">
        <v>60</v>
      </c>
      <c r="C6" s="37"/>
      <c r="D6" s="37" t="s">
        <v>33</v>
      </c>
      <c r="E6" s="37" t="s">
        <v>127</v>
      </c>
      <c r="F6" s="37" t="s">
        <v>128</v>
      </c>
      <c r="G6" s="19"/>
    </row>
    <row r="7" ht="18.75" customHeight="1" spans="1:7">
      <c r="A7" s="20" t="s">
        <v>45</v>
      </c>
      <c r="B7" s="20" t="s">
        <v>46</v>
      </c>
      <c r="C7" s="20" t="s">
        <v>47</v>
      </c>
      <c r="D7" s="20" t="s">
        <v>48</v>
      </c>
      <c r="E7" s="20" t="s">
        <v>49</v>
      </c>
      <c r="F7" s="20" t="s">
        <v>50</v>
      </c>
      <c r="G7" s="20" t="s">
        <v>51</v>
      </c>
    </row>
    <row r="8" ht="20.25" customHeight="1" spans="1:7">
      <c r="A8" s="22" t="s">
        <v>71</v>
      </c>
      <c r="B8" s="22" t="s">
        <v>72</v>
      </c>
      <c r="C8" s="23">
        <v>5437782.94</v>
      </c>
      <c r="D8" s="23">
        <v>3987782.94</v>
      </c>
      <c r="E8" s="23">
        <v>3353008.7</v>
      </c>
      <c r="F8" s="23">
        <v>634774.24</v>
      </c>
      <c r="G8" s="23">
        <v>1450000</v>
      </c>
    </row>
    <row r="9" ht="20.25" customHeight="1" spans="1:7">
      <c r="A9" s="71" t="s">
        <v>73</v>
      </c>
      <c r="B9" s="71" t="s">
        <v>74</v>
      </c>
      <c r="C9" s="23">
        <v>5437782.94</v>
      </c>
      <c r="D9" s="23">
        <v>3987782.94</v>
      </c>
      <c r="E9" s="23">
        <v>3353008.7</v>
      </c>
      <c r="F9" s="23">
        <v>634774.24</v>
      </c>
      <c r="G9" s="23">
        <v>1450000</v>
      </c>
    </row>
    <row r="10" ht="20.25" customHeight="1" spans="1:7">
      <c r="A10" s="72" t="s">
        <v>75</v>
      </c>
      <c r="B10" s="72" t="s">
        <v>76</v>
      </c>
      <c r="C10" s="23">
        <v>3987782.94</v>
      </c>
      <c r="D10" s="23">
        <v>3987782.94</v>
      </c>
      <c r="E10" s="23">
        <v>3353008.7</v>
      </c>
      <c r="F10" s="23">
        <v>634774.24</v>
      </c>
      <c r="G10" s="23"/>
    </row>
    <row r="11" ht="20.25" customHeight="1" spans="1:7">
      <c r="A11" s="72" t="s">
        <v>77</v>
      </c>
      <c r="B11" s="72" t="s">
        <v>78</v>
      </c>
      <c r="C11" s="23">
        <v>180000</v>
      </c>
      <c r="D11" s="23"/>
      <c r="E11" s="23"/>
      <c r="F11" s="23"/>
      <c r="G11" s="23">
        <v>180000</v>
      </c>
    </row>
    <row r="12" ht="20.25" customHeight="1" spans="1:7">
      <c r="A12" s="72" t="s">
        <v>79</v>
      </c>
      <c r="B12" s="72" t="s">
        <v>80</v>
      </c>
      <c r="C12" s="23">
        <v>150000</v>
      </c>
      <c r="D12" s="23"/>
      <c r="E12" s="23"/>
      <c r="F12" s="23"/>
      <c r="G12" s="23">
        <v>150000</v>
      </c>
    </row>
    <row r="13" ht="20.25" customHeight="1" spans="1:7">
      <c r="A13" s="72" t="s">
        <v>81</v>
      </c>
      <c r="B13" s="72" t="s">
        <v>82</v>
      </c>
      <c r="C13" s="23">
        <v>1120000</v>
      </c>
      <c r="D13" s="23"/>
      <c r="E13" s="23"/>
      <c r="F13" s="23"/>
      <c r="G13" s="23">
        <v>1120000</v>
      </c>
    </row>
    <row r="14" ht="20.25" customHeight="1" spans="1:7">
      <c r="A14" s="22" t="s">
        <v>83</v>
      </c>
      <c r="B14" s="22" t="s">
        <v>84</v>
      </c>
      <c r="C14" s="23">
        <v>917240.96</v>
      </c>
      <c r="D14" s="23">
        <v>661476.96</v>
      </c>
      <c r="E14" s="23">
        <v>643476.96</v>
      </c>
      <c r="F14" s="23">
        <v>18000</v>
      </c>
      <c r="G14" s="23">
        <v>255764</v>
      </c>
    </row>
    <row r="15" ht="20.25" customHeight="1" spans="1:7">
      <c r="A15" s="71" t="s">
        <v>85</v>
      </c>
      <c r="B15" s="71" t="s">
        <v>86</v>
      </c>
      <c r="C15" s="23">
        <v>661476.96</v>
      </c>
      <c r="D15" s="23">
        <v>661476.96</v>
      </c>
      <c r="E15" s="23">
        <v>643476.96</v>
      </c>
      <c r="F15" s="23">
        <v>18000</v>
      </c>
      <c r="G15" s="23"/>
    </row>
    <row r="16" ht="20.25" customHeight="1" spans="1:7">
      <c r="A16" s="72" t="s">
        <v>87</v>
      </c>
      <c r="B16" s="72" t="s">
        <v>88</v>
      </c>
      <c r="C16" s="23">
        <v>198000</v>
      </c>
      <c r="D16" s="23">
        <v>198000</v>
      </c>
      <c r="E16" s="23">
        <v>180000</v>
      </c>
      <c r="F16" s="23">
        <v>18000</v>
      </c>
      <c r="G16" s="23"/>
    </row>
    <row r="17" ht="26" customHeight="1" spans="1:7">
      <c r="A17" s="72" t="s">
        <v>89</v>
      </c>
      <c r="B17" s="72" t="s">
        <v>90</v>
      </c>
      <c r="C17" s="23">
        <v>463476.96</v>
      </c>
      <c r="D17" s="23">
        <v>463476.96</v>
      </c>
      <c r="E17" s="23">
        <v>463476.96</v>
      </c>
      <c r="F17" s="23"/>
      <c r="G17" s="23"/>
    </row>
    <row r="18" ht="20.25" customHeight="1" spans="1:7">
      <c r="A18" s="71" t="s">
        <v>91</v>
      </c>
      <c r="B18" s="71" t="s">
        <v>92</v>
      </c>
      <c r="C18" s="23">
        <v>255764</v>
      </c>
      <c r="D18" s="23"/>
      <c r="E18" s="23"/>
      <c r="F18" s="23"/>
      <c r="G18" s="23">
        <v>255764</v>
      </c>
    </row>
    <row r="19" ht="20.25" customHeight="1" spans="1:7">
      <c r="A19" s="72" t="s">
        <v>93</v>
      </c>
      <c r="B19" s="72" t="s">
        <v>94</v>
      </c>
      <c r="C19" s="23">
        <v>255764</v>
      </c>
      <c r="D19" s="23"/>
      <c r="E19" s="23"/>
      <c r="F19" s="23"/>
      <c r="G19" s="23">
        <v>255764</v>
      </c>
    </row>
    <row r="20" ht="20.25" customHeight="1" spans="1:7">
      <c r="A20" s="22" t="s">
        <v>95</v>
      </c>
      <c r="B20" s="22" t="s">
        <v>96</v>
      </c>
      <c r="C20" s="23">
        <v>273974.33</v>
      </c>
      <c r="D20" s="23">
        <v>273974.33</v>
      </c>
      <c r="E20" s="23">
        <v>273974.33</v>
      </c>
      <c r="F20" s="23"/>
      <c r="G20" s="23"/>
    </row>
    <row r="21" ht="20.25" customHeight="1" spans="1:7">
      <c r="A21" s="71" t="s">
        <v>97</v>
      </c>
      <c r="B21" s="71" t="s">
        <v>98</v>
      </c>
      <c r="C21" s="23">
        <v>273974.33</v>
      </c>
      <c r="D21" s="23">
        <v>273974.33</v>
      </c>
      <c r="E21" s="23">
        <v>273974.33</v>
      </c>
      <c r="F21" s="23"/>
      <c r="G21" s="23"/>
    </row>
    <row r="22" ht="20.25" customHeight="1" spans="1:7">
      <c r="A22" s="72" t="s">
        <v>99</v>
      </c>
      <c r="B22" s="72" t="s">
        <v>100</v>
      </c>
      <c r="C22" s="23">
        <v>210462.93</v>
      </c>
      <c r="D22" s="23">
        <v>210462.93</v>
      </c>
      <c r="E22" s="23">
        <v>210462.93</v>
      </c>
      <c r="F22" s="23"/>
      <c r="G22" s="23"/>
    </row>
    <row r="23" ht="20.25" customHeight="1" spans="1:7">
      <c r="A23" s="72" t="s">
        <v>101</v>
      </c>
      <c r="B23" s="72" t="s">
        <v>102</v>
      </c>
      <c r="C23" s="23">
        <v>29965.74</v>
      </c>
      <c r="D23" s="23">
        <v>29965.74</v>
      </c>
      <c r="E23" s="23">
        <v>29965.74</v>
      </c>
      <c r="F23" s="23"/>
      <c r="G23" s="23"/>
    </row>
    <row r="24" ht="20.25" customHeight="1" spans="1:7">
      <c r="A24" s="72" t="s">
        <v>103</v>
      </c>
      <c r="B24" s="72" t="s">
        <v>104</v>
      </c>
      <c r="C24" s="23">
        <v>33545.66</v>
      </c>
      <c r="D24" s="23">
        <v>33545.66</v>
      </c>
      <c r="E24" s="23">
        <v>33545.66</v>
      </c>
      <c r="F24" s="23"/>
      <c r="G24" s="23"/>
    </row>
    <row r="25" ht="20.25" customHeight="1" spans="1:7">
      <c r="A25" s="22" t="s">
        <v>105</v>
      </c>
      <c r="B25" s="22" t="s">
        <v>106</v>
      </c>
      <c r="C25" s="23">
        <v>404628</v>
      </c>
      <c r="D25" s="23">
        <v>404628</v>
      </c>
      <c r="E25" s="23">
        <v>404628</v>
      </c>
      <c r="F25" s="23"/>
      <c r="G25" s="23"/>
    </row>
    <row r="26" ht="20.25" customHeight="1" spans="1:7">
      <c r="A26" s="71" t="s">
        <v>107</v>
      </c>
      <c r="B26" s="71" t="s">
        <v>108</v>
      </c>
      <c r="C26" s="23">
        <v>404628</v>
      </c>
      <c r="D26" s="23">
        <v>404628</v>
      </c>
      <c r="E26" s="23">
        <v>404628</v>
      </c>
      <c r="F26" s="23"/>
      <c r="G26" s="23"/>
    </row>
    <row r="27" ht="20.25" customHeight="1" spans="1:7">
      <c r="A27" s="72" t="s">
        <v>109</v>
      </c>
      <c r="B27" s="72" t="s">
        <v>110</v>
      </c>
      <c r="C27" s="23">
        <v>404628</v>
      </c>
      <c r="D27" s="23">
        <v>404628</v>
      </c>
      <c r="E27" s="23">
        <v>404628</v>
      </c>
      <c r="F27" s="23"/>
      <c r="G27" s="23"/>
    </row>
    <row r="28" ht="20.25" customHeight="1" spans="1:7">
      <c r="A28" s="55" t="s">
        <v>111</v>
      </c>
      <c r="B28" s="55"/>
      <c r="C28" s="56">
        <v>7033626.23</v>
      </c>
      <c r="D28" s="56">
        <v>5327862.23</v>
      </c>
      <c r="E28" s="56">
        <v>4675087.99</v>
      </c>
      <c r="F28" s="56">
        <v>652774.24</v>
      </c>
      <c r="G28" s="56">
        <v>1705764</v>
      </c>
    </row>
  </sheetData>
  <mergeCells count="7">
    <mergeCell ref="A3:G3"/>
    <mergeCell ref="A4:C4"/>
    <mergeCell ref="A5:B5"/>
    <mergeCell ref="D5:F5"/>
    <mergeCell ref="A28:B28"/>
    <mergeCell ref="C5:C6"/>
    <mergeCell ref="G5:G6"/>
  </mergeCells>
  <pageMargins left="0.75" right="0.75" top="1" bottom="1" header="0.5" footer="0.5"/>
  <pageSetup paperSize="9" scale="84" fitToHeight="0"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9" sqref="E9"/>
    </sheetView>
  </sheetViews>
  <sheetFormatPr defaultColWidth="8.85" defaultRowHeight="15" customHeight="1" outlineLevelRow="7" outlineLevelCol="5"/>
  <cols>
    <col min="1" max="6" width="28.575" customWidth="1"/>
  </cols>
  <sheetData>
    <row r="1" customHeight="1" spans="1:6">
      <c r="A1" s="3"/>
      <c r="B1" s="3"/>
      <c r="C1" s="3"/>
      <c r="D1" s="3"/>
      <c r="E1" s="3"/>
      <c r="F1" s="3"/>
    </row>
    <row r="2" ht="18.75" customHeight="1" spans="1:6">
      <c r="A2" s="67"/>
      <c r="B2" s="67"/>
      <c r="C2" s="4"/>
      <c r="D2" s="5"/>
      <c r="E2" s="5"/>
      <c r="F2" s="68" t="s">
        <v>129</v>
      </c>
    </row>
    <row r="3" ht="41.25" customHeight="1" spans="1:6">
      <c r="A3" s="7" t="s">
        <v>130</v>
      </c>
      <c r="B3" s="7"/>
      <c r="C3" s="7"/>
      <c r="D3" s="7"/>
      <c r="E3" s="7"/>
      <c r="F3" s="7"/>
    </row>
    <row r="4" ht="18.75" customHeight="1" spans="1:6">
      <c r="A4" s="10" t="str">
        <f>"单位名称："&amp;"中国人民政治协商会议云南省元江哈尼族彝族傣族自治县委员会"</f>
        <v>单位名称：中国人民政治协商会议云南省元江哈尼族彝族傣族自治县委员会</v>
      </c>
      <c r="B4" s="10"/>
      <c r="C4" s="10"/>
      <c r="D4" s="69"/>
      <c r="E4" s="5"/>
      <c r="F4" s="68" t="s">
        <v>28</v>
      </c>
    </row>
    <row r="5" ht="18.75" customHeight="1" spans="1:6">
      <c r="A5" s="19" t="s">
        <v>131</v>
      </c>
      <c r="B5" s="37" t="s">
        <v>132</v>
      </c>
      <c r="C5" s="37" t="s">
        <v>133</v>
      </c>
      <c r="D5" s="37"/>
      <c r="E5" s="37"/>
      <c r="F5" s="37" t="s">
        <v>134</v>
      </c>
    </row>
    <row r="6" ht="18.75" customHeight="1" spans="1:6">
      <c r="A6" s="19"/>
      <c r="B6" s="37"/>
      <c r="C6" s="37" t="s">
        <v>33</v>
      </c>
      <c r="D6" s="37" t="s">
        <v>135</v>
      </c>
      <c r="E6" s="37" t="s">
        <v>136</v>
      </c>
      <c r="F6" s="37"/>
    </row>
    <row r="7" ht="18.75" customHeight="1" spans="1:6">
      <c r="A7" s="60">
        <v>1</v>
      </c>
      <c r="B7" s="70">
        <v>2</v>
      </c>
      <c r="C7" s="60">
        <v>3</v>
      </c>
      <c r="D7" s="60">
        <v>4</v>
      </c>
      <c r="E7" s="60">
        <v>5</v>
      </c>
      <c r="F7" s="60">
        <v>6</v>
      </c>
    </row>
    <row r="8" ht="20.25" customHeight="1" spans="1:6">
      <c r="A8" s="23">
        <v>98000</v>
      </c>
      <c r="B8" s="23"/>
      <c r="C8" s="23">
        <v>58000</v>
      </c>
      <c r="D8" s="23"/>
      <c r="E8" s="23">
        <v>58000</v>
      </c>
      <c r="F8" s="23">
        <v>40000</v>
      </c>
    </row>
  </sheetData>
  <mergeCells count="6">
    <mergeCell ref="A3:F3"/>
    <mergeCell ref="A4:C4"/>
    <mergeCell ref="C5:E5"/>
    <mergeCell ref="A5:A6"/>
    <mergeCell ref="B5:B6"/>
    <mergeCell ref="F5:F6"/>
  </mergeCells>
  <pageMargins left="0.75" right="0.75" top="1" bottom="1" header="0.5" footer="0.5"/>
  <pageSetup paperSize="1" scale="7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8"/>
  <sheetViews>
    <sheetView showZeros="0" topLeftCell="B1" workbookViewId="0">
      <pane ySplit="1" topLeftCell="A29" activePane="bottomLeft" state="frozen"/>
      <selection/>
      <selection pane="bottomLeft" activeCell="H48" sqref="H48"/>
    </sheetView>
  </sheetViews>
  <sheetFormatPr defaultColWidth="8.85" defaultRowHeight="15" customHeight="1"/>
  <cols>
    <col min="1" max="7" width="28.575" customWidth="1"/>
    <col min="8" max="23" width="14.2833333333333" customWidth="1"/>
  </cols>
  <sheetData>
    <row r="1" customHeight="1" spans="1:23">
      <c r="A1" s="3"/>
      <c r="B1" s="3"/>
      <c r="C1" s="3"/>
      <c r="D1" s="3"/>
      <c r="E1" s="3"/>
      <c r="F1" s="3"/>
      <c r="G1" s="3"/>
      <c r="H1" s="3"/>
      <c r="I1" s="3"/>
      <c r="J1" s="3"/>
      <c r="K1" s="3"/>
      <c r="L1" s="3"/>
      <c r="M1" s="3"/>
      <c r="N1" s="3"/>
      <c r="O1" s="3"/>
      <c r="P1" s="3"/>
      <c r="Q1" s="3"/>
      <c r="R1" s="3"/>
      <c r="S1" s="3"/>
      <c r="T1" s="3"/>
      <c r="U1" s="3"/>
      <c r="V1" s="3"/>
      <c r="W1" s="3"/>
    </row>
    <row r="2" ht="18.75" customHeight="1" spans="1:23">
      <c r="A2" s="5"/>
      <c r="B2" s="5"/>
      <c r="C2" s="5"/>
      <c r="D2" s="5"/>
      <c r="E2" s="5"/>
      <c r="F2" s="5"/>
      <c r="G2" s="5"/>
      <c r="H2" s="5"/>
      <c r="I2" s="5"/>
      <c r="J2" s="5"/>
      <c r="K2" s="5"/>
      <c r="L2" s="6"/>
      <c r="M2" s="6"/>
      <c r="N2" s="6"/>
      <c r="O2" s="6"/>
      <c r="P2" s="6"/>
      <c r="Q2" s="6"/>
      <c r="R2" s="6"/>
      <c r="S2" s="6"/>
      <c r="T2" s="6"/>
      <c r="U2" s="6"/>
      <c r="V2" s="6"/>
      <c r="W2" s="6" t="s">
        <v>137</v>
      </c>
    </row>
    <row r="3" ht="45" customHeight="1" spans="1:23">
      <c r="A3" s="8" t="s">
        <v>138</v>
      </c>
      <c r="B3" s="8"/>
      <c r="C3" s="8"/>
      <c r="D3" s="8"/>
      <c r="E3" s="8"/>
      <c r="F3" s="8"/>
      <c r="G3" s="8"/>
      <c r="H3" s="8"/>
      <c r="I3" s="8"/>
      <c r="J3" s="8"/>
      <c r="K3" s="8"/>
      <c r="L3" s="62"/>
      <c r="M3" s="62"/>
      <c r="N3" s="62"/>
      <c r="O3" s="62"/>
      <c r="P3" s="62"/>
      <c r="Q3" s="62"/>
      <c r="R3" s="62"/>
      <c r="S3" s="62"/>
      <c r="T3" s="62"/>
      <c r="U3" s="62"/>
      <c r="V3" s="62"/>
      <c r="W3" s="62"/>
    </row>
    <row r="4" ht="18.75" customHeight="1" spans="1:23">
      <c r="A4" s="10" t="str">
        <f>"单位名称："&amp;"中国人民政治协商会议云南省元江哈尼族彝族傣族自治县委员会"</f>
        <v>单位名称：中国人民政治协商会议云南省元江哈尼族彝族傣族自治县委员会</v>
      </c>
      <c r="B4" s="10"/>
      <c r="C4" s="10"/>
      <c r="D4" s="10"/>
      <c r="E4" s="10"/>
      <c r="F4" s="10"/>
      <c r="G4" s="10"/>
      <c r="H4" s="63"/>
      <c r="I4" s="63"/>
      <c r="J4" s="63"/>
      <c r="K4" s="63"/>
      <c r="L4" s="11"/>
      <c r="M4" s="11"/>
      <c r="N4" s="11"/>
      <c r="O4" s="11"/>
      <c r="P4" s="11"/>
      <c r="Q4" s="11"/>
      <c r="R4" s="11"/>
      <c r="S4" s="11"/>
      <c r="T4" s="11"/>
      <c r="U4" s="11"/>
      <c r="V4" s="11"/>
      <c r="W4" s="11" t="s">
        <v>28</v>
      </c>
    </row>
    <row r="5" ht="18.75" customHeight="1" spans="1:23">
      <c r="A5" s="64" t="s">
        <v>139</v>
      </c>
      <c r="B5" s="64" t="s">
        <v>140</v>
      </c>
      <c r="C5" s="64" t="s">
        <v>141</v>
      </c>
      <c r="D5" s="64" t="s">
        <v>142</v>
      </c>
      <c r="E5" s="64" t="s">
        <v>143</v>
      </c>
      <c r="F5" s="64" t="s">
        <v>144</v>
      </c>
      <c r="G5" s="64" t="s">
        <v>145</v>
      </c>
      <c r="H5" s="65" t="s">
        <v>31</v>
      </c>
      <c r="I5" s="65" t="s">
        <v>146</v>
      </c>
      <c r="J5" s="64"/>
      <c r="K5" s="64"/>
      <c r="L5" s="64"/>
      <c r="M5" s="64"/>
      <c r="N5" s="64" t="s">
        <v>147</v>
      </c>
      <c r="O5" s="64"/>
      <c r="P5" s="64"/>
      <c r="Q5" s="64" t="s">
        <v>37</v>
      </c>
      <c r="R5" s="64" t="s">
        <v>62</v>
      </c>
      <c r="S5" s="64"/>
      <c r="T5" s="64"/>
      <c r="U5" s="64"/>
      <c r="V5" s="64"/>
      <c r="W5" s="64"/>
    </row>
    <row r="6" ht="18.75" customHeight="1" spans="1:23">
      <c r="A6" s="64"/>
      <c r="B6" s="64"/>
      <c r="C6" s="64"/>
      <c r="D6" s="64"/>
      <c r="E6" s="64"/>
      <c r="F6" s="64"/>
      <c r="G6" s="64"/>
      <c r="H6" s="65" t="s">
        <v>148</v>
      </c>
      <c r="I6" s="65" t="s">
        <v>149</v>
      </c>
      <c r="J6" s="64" t="s">
        <v>35</v>
      </c>
      <c r="K6" s="64" t="s">
        <v>36</v>
      </c>
      <c r="L6" s="64"/>
      <c r="M6" s="64"/>
      <c r="N6" s="64" t="s">
        <v>147</v>
      </c>
      <c r="O6" s="64" t="s">
        <v>35</v>
      </c>
      <c r="P6" s="64" t="s">
        <v>36</v>
      </c>
      <c r="Q6" s="64" t="s">
        <v>37</v>
      </c>
      <c r="R6" s="64" t="s">
        <v>62</v>
      </c>
      <c r="S6" s="64" t="s">
        <v>40</v>
      </c>
      <c r="T6" s="64" t="s">
        <v>41</v>
      </c>
      <c r="U6" s="64" t="s">
        <v>42</v>
      </c>
      <c r="V6" s="64" t="s">
        <v>43</v>
      </c>
      <c r="W6" s="64" t="s">
        <v>44</v>
      </c>
    </row>
    <row r="7" ht="18.75" customHeight="1" spans="1:23">
      <c r="A7" s="64"/>
      <c r="B7" s="64"/>
      <c r="C7" s="64"/>
      <c r="D7" s="64"/>
      <c r="E7" s="64"/>
      <c r="F7" s="64"/>
      <c r="G7" s="64"/>
      <c r="H7" s="65"/>
      <c r="I7" s="65" t="s">
        <v>150</v>
      </c>
      <c r="J7" s="64" t="s">
        <v>151</v>
      </c>
      <c r="K7" s="64" t="s">
        <v>152</v>
      </c>
      <c r="L7" s="64" t="s">
        <v>153</v>
      </c>
      <c r="M7" s="64" t="s">
        <v>154</v>
      </c>
      <c r="N7" s="64" t="s">
        <v>34</v>
      </c>
      <c r="O7" s="64" t="s">
        <v>35</v>
      </c>
      <c r="P7" s="64" t="s">
        <v>36</v>
      </c>
      <c r="Q7" s="64"/>
      <c r="R7" s="64" t="s">
        <v>33</v>
      </c>
      <c r="S7" s="64" t="s">
        <v>40</v>
      </c>
      <c r="T7" s="64" t="s">
        <v>41</v>
      </c>
      <c r="U7" s="64" t="s">
        <v>42</v>
      </c>
      <c r="V7" s="64" t="s">
        <v>43</v>
      </c>
      <c r="W7" s="64" t="s">
        <v>44</v>
      </c>
    </row>
    <row r="8" ht="22.65" customHeight="1" spans="1:23">
      <c r="A8" s="64"/>
      <c r="B8" s="64"/>
      <c r="C8" s="64"/>
      <c r="D8" s="64"/>
      <c r="E8" s="64"/>
      <c r="F8" s="64"/>
      <c r="G8" s="64"/>
      <c r="H8" s="65"/>
      <c r="I8" s="65" t="s">
        <v>33</v>
      </c>
      <c r="J8" s="64"/>
      <c r="K8" s="64"/>
      <c r="L8" s="64"/>
      <c r="M8" s="64"/>
      <c r="N8" s="64"/>
      <c r="O8" s="64"/>
      <c r="P8" s="64"/>
      <c r="Q8" s="64"/>
      <c r="R8" s="64"/>
      <c r="S8" s="64"/>
      <c r="T8" s="64"/>
      <c r="U8" s="64"/>
      <c r="V8" s="64"/>
      <c r="W8" s="64"/>
    </row>
    <row r="9" ht="18.75" customHeight="1" spans="1:23">
      <c r="A9" s="65" t="s">
        <v>45</v>
      </c>
      <c r="B9" s="65">
        <v>2</v>
      </c>
      <c r="C9" s="65">
        <v>3</v>
      </c>
      <c r="D9" s="65">
        <v>4</v>
      </c>
      <c r="E9" s="65">
        <v>5</v>
      </c>
      <c r="F9" s="65">
        <v>6</v>
      </c>
      <c r="G9" s="65">
        <v>7</v>
      </c>
      <c r="H9" s="65">
        <v>8</v>
      </c>
      <c r="I9" s="65">
        <v>9</v>
      </c>
      <c r="J9" s="65">
        <v>10</v>
      </c>
      <c r="K9" s="65">
        <v>11</v>
      </c>
      <c r="L9" s="65">
        <v>12</v>
      </c>
      <c r="M9" s="65">
        <v>13</v>
      </c>
      <c r="N9" s="65">
        <v>14</v>
      </c>
      <c r="O9" s="65">
        <v>15</v>
      </c>
      <c r="P9" s="65">
        <v>16</v>
      </c>
      <c r="Q9" s="65">
        <v>17</v>
      </c>
      <c r="R9" s="65">
        <v>18</v>
      </c>
      <c r="S9" s="65">
        <v>19</v>
      </c>
      <c r="T9" s="65">
        <v>20</v>
      </c>
      <c r="U9" s="65">
        <v>21</v>
      </c>
      <c r="V9" s="65">
        <v>22</v>
      </c>
      <c r="W9" s="65">
        <v>23</v>
      </c>
    </row>
    <row r="10" ht="18.75" customHeight="1" spans="1:23">
      <c r="A10" s="15" t="s">
        <v>55</v>
      </c>
      <c r="B10" s="15"/>
      <c r="C10" s="14"/>
      <c r="D10" s="15"/>
      <c r="E10" s="15"/>
      <c r="F10" s="15"/>
      <c r="G10" s="15"/>
      <c r="H10" s="23">
        <v>5327862.23</v>
      </c>
      <c r="I10" s="23">
        <v>5327862.23</v>
      </c>
      <c r="J10" s="23"/>
      <c r="K10" s="23"/>
      <c r="L10" s="23">
        <v>5327862.23</v>
      </c>
      <c r="M10" s="23"/>
      <c r="N10" s="23"/>
      <c r="O10" s="23"/>
      <c r="P10" s="23"/>
      <c r="Q10" s="23"/>
      <c r="R10" s="23"/>
      <c r="S10" s="23"/>
      <c r="T10" s="23"/>
      <c r="U10" s="23"/>
      <c r="V10" s="23"/>
      <c r="W10" s="23"/>
    </row>
    <row r="11" ht="18.75" customHeight="1" spans="1:23">
      <c r="A11" s="66" t="s">
        <v>55</v>
      </c>
      <c r="B11" s="15" t="s">
        <v>155</v>
      </c>
      <c r="C11" s="14" t="s">
        <v>156</v>
      </c>
      <c r="D11" s="15" t="s">
        <v>75</v>
      </c>
      <c r="E11" s="15" t="s">
        <v>76</v>
      </c>
      <c r="F11" s="15" t="s">
        <v>157</v>
      </c>
      <c r="G11" s="15" t="s">
        <v>158</v>
      </c>
      <c r="H11" s="23">
        <v>1054104</v>
      </c>
      <c r="I11" s="23">
        <v>1054104</v>
      </c>
      <c r="J11" s="23"/>
      <c r="K11" s="23"/>
      <c r="L11" s="23">
        <v>1054104</v>
      </c>
      <c r="M11" s="23"/>
      <c r="N11" s="23"/>
      <c r="O11" s="23"/>
      <c r="P11" s="30"/>
      <c r="Q11" s="23"/>
      <c r="R11" s="23"/>
      <c r="S11" s="23"/>
      <c r="T11" s="23"/>
      <c r="U11" s="23"/>
      <c r="V11" s="23"/>
      <c r="W11" s="23"/>
    </row>
    <row r="12" ht="18.75" customHeight="1" spans="1:23">
      <c r="A12" s="66" t="s">
        <v>55</v>
      </c>
      <c r="B12" s="15" t="s">
        <v>155</v>
      </c>
      <c r="C12" s="14" t="s">
        <v>156</v>
      </c>
      <c r="D12" s="15" t="s">
        <v>75</v>
      </c>
      <c r="E12" s="15" t="s">
        <v>76</v>
      </c>
      <c r="F12" s="15" t="s">
        <v>159</v>
      </c>
      <c r="G12" s="15" t="s">
        <v>160</v>
      </c>
      <c r="H12" s="23">
        <v>1395828</v>
      </c>
      <c r="I12" s="23">
        <v>1395828</v>
      </c>
      <c r="J12" s="23"/>
      <c r="K12" s="23"/>
      <c r="L12" s="23">
        <v>1395828</v>
      </c>
      <c r="M12" s="23"/>
      <c r="N12" s="23"/>
      <c r="O12" s="23"/>
      <c r="P12" s="30"/>
      <c r="Q12" s="23"/>
      <c r="R12" s="23"/>
      <c r="S12" s="23"/>
      <c r="T12" s="23"/>
      <c r="U12" s="23"/>
      <c r="V12" s="23"/>
      <c r="W12" s="23"/>
    </row>
    <row r="13" ht="18.75" customHeight="1" spans="1:23">
      <c r="A13" s="66" t="s">
        <v>55</v>
      </c>
      <c r="B13" s="15" t="s">
        <v>155</v>
      </c>
      <c r="C13" s="14" t="s">
        <v>156</v>
      </c>
      <c r="D13" s="15" t="s">
        <v>75</v>
      </c>
      <c r="E13" s="15" t="s">
        <v>76</v>
      </c>
      <c r="F13" s="15" t="s">
        <v>161</v>
      </c>
      <c r="G13" s="15" t="s">
        <v>162</v>
      </c>
      <c r="H13" s="23">
        <v>87842</v>
      </c>
      <c r="I13" s="23">
        <v>87842</v>
      </c>
      <c r="J13" s="23"/>
      <c r="K13" s="23"/>
      <c r="L13" s="23">
        <v>87842</v>
      </c>
      <c r="M13" s="23"/>
      <c r="N13" s="23"/>
      <c r="O13" s="23"/>
      <c r="P13" s="30"/>
      <c r="Q13" s="23"/>
      <c r="R13" s="23"/>
      <c r="S13" s="23"/>
      <c r="T13" s="23"/>
      <c r="U13" s="23"/>
      <c r="V13" s="23"/>
      <c r="W13" s="23"/>
    </row>
    <row r="14" ht="18.75" customHeight="1" spans="1:23">
      <c r="A14" s="66" t="s">
        <v>55</v>
      </c>
      <c r="B14" s="15" t="s">
        <v>155</v>
      </c>
      <c r="C14" s="14" t="s">
        <v>156</v>
      </c>
      <c r="D14" s="15" t="s">
        <v>75</v>
      </c>
      <c r="E14" s="15" t="s">
        <v>76</v>
      </c>
      <c r="F14" s="15" t="s">
        <v>161</v>
      </c>
      <c r="G14" s="15" t="s">
        <v>162</v>
      </c>
      <c r="H14" s="23">
        <v>6000</v>
      </c>
      <c r="I14" s="23">
        <v>6000</v>
      </c>
      <c r="J14" s="23"/>
      <c r="K14" s="23"/>
      <c r="L14" s="23">
        <v>6000</v>
      </c>
      <c r="M14" s="23"/>
      <c r="N14" s="23"/>
      <c r="O14" s="23"/>
      <c r="P14" s="30"/>
      <c r="Q14" s="23"/>
      <c r="R14" s="23"/>
      <c r="S14" s="23"/>
      <c r="T14" s="23"/>
      <c r="U14" s="23"/>
      <c r="V14" s="23"/>
      <c r="W14" s="23"/>
    </row>
    <row r="15" ht="18.75" customHeight="1" spans="1:23">
      <c r="A15" s="66" t="s">
        <v>55</v>
      </c>
      <c r="B15" s="15" t="s">
        <v>163</v>
      </c>
      <c r="C15" s="14" t="s">
        <v>164</v>
      </c>
      <c r="D15" s="15" t="s">
        <v>75</v>
      </c>
      <c r="E15" s="15" t="s">
        <v>76</v>
      </c>
      <c r="F15" s="15" t="s">
        <v>165</v>
      </c>
      <c r="G15" s="15" t="s">
        <v>166</v>
      </c>
      <c r="H15" s="23">
        <v>4153.88</v>
      </c>
      <c r="I15" s="23">
        <v>4153.88</v>
      </c>
      <c r="J15" s="23"/>
      <c r="K15" s="23"/>
      <c r="L15" s="23">
        <v>4153.88</v>
      </c>
      <c r="M15" s="23"/>
      <c r="N15" s="23"/>
      <c r="O15" s="23"/>
      <c r="P15" s="30"/>
      <c r="Q15" s="23"/>
      <c r="R15" s="23"/>
      <c r="S15" s="23"/>
      <c r="T15" s="23"/>
      <c r="U15" s="23"/>
      <c r="V15" s="23"/>
      <c r="W15" s="23"/>
    </row>
    <row r="16" ht="18.75" customHeight="1" spans="1:23">
      <c r="A16" s="66" t="s">
        <v>55</v>
      </c>
      <c r="B16" s="15" t="s">
        <v>163</v>
      </c>
      <c r="C16" s="14" t="s">
        <v>164</v>
      </c>
      <c r="D16" s="15" t="s">
        <v>89</v>
      </c>
      <c r="E16" s="15" t="s">
        <v>90</v>
      </c>
      <c r="F16" s="15" t="s">
        <v>167</v>
      </c>
      <c r="G16" s="15" t="s">
        <v>168</v>
      </c>
      <c r="H16" s="23">
        <v>463476.96</v>
      </c>
      <c r="I16" s="23">
        <v>463476.96</v>
      </c>
      <c r="J16" s="23"/>
      <c r="K16" s="23"/>
      <c r="L16" s="23">
        <v>463476.96</v>
      </c>
      <c r="M16" s="23"/>
      <c r="N16" s="23"/>
      <c r="O16" s="23"/>
      <c r="P16" s="30"/>
      <c r="Q16" s="23"/>
      <c r="R16" s="23"/>
      <c r="S16" s="23"/>
      <c r="T16" s="23"/>
      <c r="U16" s="23"/>
      <c r="V16" s="23"/>
      <c r="W16" s="23"/>
    </row>
    <row r="17" ht="18.75" customHeight="1" spans="1:23">
      <c r="A17" s="66" t="s">
        <v>55</v>
      </c>
      <c r="B17" s="15" t="s">
        <v>163</v>
      </c>
      <c r="C17" s="14" t="s">
        <v>164</v>
      </c>
      <c r="D17" s="15" t="s">
        <v>99</v>
      </c>
      <c r="E17" s="15" t="s">
        <v>100</v>
      </c>
      <c r="F17" s="15" t="s">
        <v>169</v>
      </c>
      <c r="G17" s="15" t="s">
        <v>170</v>
      </c>
      <c r="H17" s="23">
        <v>210462.93</v>
      </c>
      <c r="I17" s="23">
        <v>210462.93</v>
      </c>
      <c r="J17" s="23"/>
      <c r="K17" s="23"/>
      <c r="L17" s="23">
        <v>210462.93</v>
      </c>
      <c r="M17" s="23"/>
      <c r="N17" s="23"/>
      <c r="O17" s="23"/>
      <c r="P17" s="30"/>
      <c r="Q17" s="23"/>
      <c r="R17" s="23"/>
      <c r="S17" s="23"/>
      <c r="T17" s="23"/>
      <c r="U17" s="23"/>
      <c r="V17" s="23"/>
      <c r="W17" s="23"/>
    </row>
    <row r="18" ht="18.75" customHeight="1" spans="1:23">
      <c r="A18" s="66" t="s">
        <v>55</v>
      </c>
      <c r="B18" s="15" t="s">
        <v>163</v>
      </c>
      <c r="C18" s="14" t="s">
        <v>164</v>
      </c>
      <c r="D18" s="15" t="s">
        <v>101</v>
      </c>
      <c r="E18" s="15" t="s">
        <v>102</v>
      </c>
      <c r="F18" s="15" t="s">
        <v>169</v>
      </c>
      <c r="G18" s="15" t="s">
        <v>170</v>
      </c>
      <c r="H18" s="23">
        <v>29965.74</v>
      </c>
      <c r="I18" s="23">
        <v>29965.74</v>
      </c>
      <c r="J18" s="23"/>
      <c r="K18" s="23"/>
      <c r="L18" s="23">
        <v>29965.74</v>
      </c>
      <c r="M18" s="23"/>
      <c r="N18" s="23"/>
      <c r="O18" s="23"/>
      <c r="P18" s="30"/>
      <c r="Q18" s="23"/>
      <c r="R18" s="23"/>
      <c r="S18" s="23"/>
      <c r="T18" s="23"/>
      <c r="U18" s="23"/>
      <c r="V18" s="23"/>
      <c r="W18" s="23"/>
    </row>
    <row r="19" ht="18.75" customHeight="1" spans="1:23">
      <c r="A19" s="66" t="s">
        <v>55</v>
      </c>
      <c r="B19" s="15" t="s">
        <v>163</v>
      </c>
      <c r="C19" s="14" t="s">
        <v>164</v>
      </c>
      <c r="D19" s="15" t="s">
        <v>103</v>
      </c>
      <c r="E19" s="15" t="s">
        <v>104</v>
      </c>
      <c r="F19" s="15" t="s">
        <v>165</v>
      </c>
      <c r="G19" s="15" t="s">
        <v>166</v>
      </c>
      <c r="H19" s="23">
        <v>14483.66</v>
      </c>
      <c r="I19" s="23">
        <v>14483.66</v>
      </c>
      <c r="J19" s="23"/>
      <c r="K19" s="23"/>
      <c r="L19" s="23">
        <v>14483.66</v>
      </c>
      <c r="M19" s="23"/>
      <c r="N19" s="23"/>
      <c r="O19" s="23"/>
      <c r="P19" s="30"/>
      <c r="Q19" s="23"/>
      <c r="R19" s="23"/>
      <c r="S19" s="23"/>
      <c r="T19" s="23"/>
      <c r="U19" s="23"/>
      <c r="V19" s="23"/>
      <c r="W19" s="23"/>
    </row>
    <row r="20" ht="18.75" customHeight="1" spans="1:23">
      <c r="A20" s="66" t="s">
        <v>55</v>
      </c>
      <c r="B20" s="15" t="s">
        <v>163</v>
      </c>
      <c r="C20" s="14" t="s">
        <v>164</v>
      </c>
      <c r="D20" s="15" t="s">
        <v>103</v>
      </c>
      <c r="E20" s="15" t="s">
        <v>104</v>
      </c>
      <c r="F20" s="15" t="s">
        <v>165</v>
      </c>
      <c r="G20" s="15" t="s">
        <v>166</v>
      </c>
      <c r="H20" s="23">
        <v>1412</v>
      </c>
      <c r="I20" s="23">
        <v>1412</v>
      </c>
      <c r="J20" s="23"/>
      <c r="K20" s="23"/>
      <c r="L20" s="23">
        <v>1412</v>
      </c>
      <c r="M20" s="23"/>
      <c r="N20" s="23"/>
      <c r="O20" s="23"/>
      <c r="P20" s="30"/>
      <c r="Q20" s="23"/>
      <c r="R20" s="23"/>
      <c r="S20" s="23"/>
      <c r="T20" s="23"/>
      <c r="U20" s="23"/>
      <c r="V20" s="23"/>
      <c r="W20" s="23"/>
    </row>
    <row r="21" ht="18.75" customHeight="1" spans="1:23">
      <c r="A21" s="66" t="s">
        <v>55</v>
      </c>
      <c r="B21" s="15" t="s">
        <v>163</v>
      </c>
      <c r="C21" s="14" t="s">
        <v>164</v>
      </c>
      <c r="D21" s="15" t="s">
        <v>103</v>
      </c>
      <c r="E21" s="15" t="s">
        <v>104</v>
      </c>
      <c r="F21" s="15" t="s">
        <v>165</v>
      </c>
      <c r="G21" s="15" t="s">
        <v>166</v>
      </c>
      <c r="H21" s="23">
        <v>17650</v>
      </c>
      <c r="I21" s="23">
        <v>17650</v>
      </c>
      <c r="J21" s="23"/>
      <c r="K21" s="23"/>
      <c r="L21" s="23">
        <v>17650</v>
      </c>
      <c r="M21" s="23"/>
      <c r="N21" s="23"/>
      <c r="O21" s="23"/>
      <c r="P21" s="30"/>
      <c r="Q21" s="23"/>
      <c r="R21" s="23"/>
      <c r="S21" s="23"/>
      <c r="T21" s="23"/>
      <c r="U21" s="23"/>
      <c r="V21" s="23"/>
      <c r="W21" s="23"/>
    </row>
    <row r="22" ht="18.75" customHeight="1" spans="1:23">
      <c r="A22" s="66" t="s">
        <v>55</v>
      </c>
      <c r="B22" s="15" t="s">
        <v>171</v>
      </c>
      <c r="C22" s="14" t="s">
        <v>110</v>
      </c>
      <c r="D22" s="15" t="s">
        <v>109</v>
      </c>
      <c r="E22" s="15" t="s">
        <v>110</v>
      </c>
      <c r="F22" s="15" t="s">
        <v>172</v>
      </c>
      <c r="G22" s="15" t="s">
        <v>110</v>
      </c>
      <c r="H22" s="23">
        <v>404628</v>
      </c>
      <c r="I22" s="23">
        <v>404628</v>
      </c>
      <c r="J22" s="23"/>
      <c r="K22" s="23"/>
      <c r="L22" s="23">
        <v>404628</v>
      </c>
      <c r="M22" s="23"/>
      <c r="N22" s="23"/>
      <c r="O22" s="23"/>
      <c r="P22" s="30"/>
      <c r="Q22" s="23"/>
      <c r="R22" s="23"/>
      <c r="S22" s="23"/>
      <c r="T22" s="23"/>
      <c r="U22" s="23"/>
      <c r="V22" s="23"/>
      <c r="W22" s="23"/>
    </row>
    <row r="23" ht="18.75" customHeight="1" spans="1:23">
      <c r="A23" s="66" t="s">
        <v>55</v>
      </c>
      <c r="B23" s="15" t="s">
        <v>173</v>
      </c>
      <c r="C23" s="14" t="s">
        <v>174</v>
      </c>
      <c r="D23" s="15" t="s">
        <v>75</v>
      </c>
      <c r="E23" s="15" t="s">
        <v>76</v>
      </c>
      <c r="F23" s="15" t="s">
        <v>175</v>
      </c>
      <c r="G23" s="15" t="s">
        <v>176</v>
      </c>
      <c r="H23" s="23">
        <v>58000</v>
      </c>
      <c r="I23" s="23">
        <v>58000</v>
      </c>
      <c r="J23" s="23"/>
      <c r="K23" s="23"/>
      <c r="L23" s="23">
        <v>58000</v>
      </c>
      <c r="M23" s="23"/>
      <c r="N23" s="23"/>
      <c r="O23" s="23"/>
      <c r="P23" s="30"/>
      <c r="Q23" s="23"/>
      <c r="R23" s="23"/>
      <c r="S23" s="23"/>
      <c r="T23" s="23"/>
      <c r="U23" s="23"/>
      <c r="V23" s="23"/>
      <c r="W23" s="23"/>
    </row>
    <row r="24" ht="18.75" customHeight="1" spans="1:23">
      <c r="A24" s="66" t="s">
        <v>55</v>
      </c>
      <c r="B24" s="15" t="s">
        <v>177</v>
      </c>
      <c r="C24" s="14" t="s">
        <v>178</v>
      </c>
      <c r="D24" s="15" t="s">
        <v>75</v>
      </c>
      <c r="E24" s="15" t="s">
        <v>76</v>
      </c>
      <c r="F24" s="15" t="s">
        <v>179</v>
      </c>
      <c r="G24" s="15" t="s">
        <v>180</v>
      </c>
      <c r="H24" s="23">
        <v>210000</v>
      </c>
      <c r="I24" s="23">
        <v>210000</v>
      </c>
      <c r="J24" s="23"/>
      <c r="K24" s="23"/>
      <c r="L24" s="23">
        <v>210000</v>
      </c>
      <c r="M24" s="23"/>
      <c r="N24" s="23"/>
      <c r="O24" s="23"/>
      <c r="P24" s="30"/>
      <c r="Q24" s="23"/>
      <c r="R24" s="23"/>
      <c r="S24" s="23"/>
      <c r="T24" s="23"/>
      <c r="U24" s="23"/>
      <c r="V24" s="23"/>
      <c r="W24" s="23"/>
    </row>
    <row r="25" ht="18.75" customHeight="1" spans="1:23">
      <c r="A25" s="66" t="s">
        <v>55</v>
      </c>
      <c r="B25" s="15" t="s">
        <v>181</v>
      </c>
      <c r="C25" s="14" t="s">
        <v>182</v>
      </c>
      <c r="D25" s="15" t="s">
        <v>75</v>
      </c>
      <c r="E25" s="15" t="s">
        <v>76</v>
      </c>
      <c r="F25" s="15" t="s">
        <v>183</v>
      </c>
      <c r="G25" s="15" t="s">
        <v>182</v>
      </c>
      <c r="H25" s="23">
        <v>57054.24</v>
      </c>
      <c r="I25" s="23">
        <v>57054.24</v>
      </c>
      <c r="J25" s="23"/>
      <c r="K25" s="23"/>
      <c r="L25" s="23">
        <v>57054.24</v>
      </c>
      <c r="M25" s="23"/>
      <c r="N25" s="23"/>
      <c r="O25" s="23"/>
      <c r="P25" s="30"/>
      <c r="Q25" s="23"/>
      <c r="R25" s="23"/>
      <c r="S25" s="23"/>
      <c r="T25" s="23"/>
      <c r="U25" s="23"/>
      <c r="V25" s="23"/>
      <c r="W25" s="23"/>
    </row>
    <row r="26" ht="18.75" customHeight="1" spans="1:23">
      <c r="A26" s="66" t="s">
        <v>55</v>
      </c>
      <c r="B26" s="15" t="s">
        <v>184</v>
      </c>
      <c r="C26" s="14" t="s">
        <v>185</v>
      </c>
      <c r="D26" s="15" t="s">
        <v>75</v>
      </c>
      <c r="E26" s="15" t="s">
        <v>76</v>
      </c>
      <c r="F26" s="15" t="s">
        <v>186</v>
      </c>
      <c r="G26" s="15" t="s">
        <v>187</v>
      </c>
      <c r="H26" s="23">
        <v>114720</v>
      </c>
      <c r="I26" s="23">
        <v>114720</v>
      </c>
      <c r="J26" s="23"/>
      <c r="K26" s="23"/>
      <c r="L26" s="23">
        <v>114720</v>
      </c>
      <c r="M26" s="23"/>
      <c r="N26" s="23"/>
      <c r="O26" s="23"/>
      <c r="P26" s="30"/>
      <c r="Q26" s="23"/>
      <c r="R26" s="23"/>
      <c r="S26" s="23"/>
      <c r="T26" s="23"/>
      <c r="U26" s="23"/>
      <c r="V26" s="23"/>
      <c r="W26" s="23"/>
    </row>
    <row r="27" ht="18.75" customHeight="1" spans="1:23">
      <c r="A27" s="66" t="s">
        <v>55</v>
      </c>
      <c r="B27" s="15" t="s">
        <v>184</v>
      </c>
      <c r="C27" s="14" t="s">
        <v>185</v>
      </c>
      <c r="D27" s="15" t="s">
        <v>75</v>
      </c>
      <c r="E27" s="15" t="s">
        <v>76</v>
      </c>
      <c r="F27" s="15" t="s">
        <v>188</v>
      </c>
      <c r="G27" s="15" t="s">
        <v>189</v>
      </c>
      <c r="H27" s="23">
        <v>30000</v>
      </c>
      <c r="I27" s="23">
        <v>30000</v>
      </c>
      <c r="J27" s="23"/>
      <c r="K27" s="23"/>
      <c r="L27" s="23">
        <v>30000</v>
      </c>
      <c r="M27" s="23"/>
      <c r="N27" s="23"/>
      <c r="O27" s="23"/>
      <c r="P27" s="30"/>
      <c r="Q27" s="23"/>
      <c r="R27" s="23"/>
      <c r="S27" s="23"/>
      <c r="T27" s="23"/>
      <c r="U27" s="23"/>
      <c r="V27" s="23"/>
      <c r="W27" s="23"/>
    </row>
    <row r="28" ht="18.75" customHeight="1" spans="1:23">
      <c r="A28" s="66" t="s">
        <v>55</v>
      </c>
      <c r="B28" s="15" t="s">
        <v>184</v>
      </c>
      <c r="C28" s="14" t="s">
        <v>185</v>
      </c>
      <c r="D28" s="15" t="s">
        <v>75</v>
      </c>
      <c r="E28" s="15" t="s">
        <v>76</v>
      </c>
      <c r="F28" s="15" t="s">
        <v>190</v>
      </c>
      <c r="G28" s="15" t="s">
        <v>191</v>
      </c>
      <c r="H28" s="23">
        <v>40000</v>
      </c>
      <c r="I28" s="23">
        <v>40000</v>
      </c>
      <c r="J28" s="23"/>
      <c r="K28" s="23"/>
      <c r="L28" s="23">
        <v>40000</v>
      </c>
      <c r="M28" s="23"/>
      <c r="N28" s="23"/>
      <c r="O28" s="23"/>
      <c r="P28" s="30"/>
      <c r="Q28" s="23"/>
      <c r="R28" s="23"/>
      <c r="S28" s="23"/>
      <c r="T28" s="23"/>
      <c r="U28" s="23"/>
      <c r="V28" s="23"/>
      <c r="W28" s="23"/>
    </row>
    <row r="29" ht="18.75" customHeight="1" spans="1:23">
      <c r="A29" s="66" t="s">
        <v>55</v>
      </c>
      <c r="B29" s="15" t="s">
        <v>184</v>
      </c>
      <c r="C29" s="14" t="s">
        <v>185</v>
      </c>
      <c r="D29" s="15" t="s">
        <v>75</v>
      </c>
      <c r="E29" s="15" t="s">
        <v>76</v>
      </c>
      <c r="F29" s="15" t="s">
        <v>192</v>
      </c>
      <c r="G29" s="15" t="s">
        <v>193</v>
      </c>
      <c r="H29" s="23">
        <v>20000</v>
      </c>
      <c r="I29" s="23">
        <v>20000</v>
      </c>
      <c r="J29" s="23"/>
      <c r="K29" s="23"/>
      <c r="L29" s="23">
        <v>20000</v>
      </c>
      <c r="M29" s="23"/>
      <c r="N29" s="23"/>
      <c r="O29" s="23"/>
      <c r="P29" s="30"/>
      <c r="Q29" s="23"/>
      <c r="R29" s="23"/>
      <c r="S29" s="23"/>
      <c r="T29" s="23"/>
      <c r="U29" s="23"/>
      <c r="V29" s="23"/>
      <c r="W29" s="23"/>
    </row>
    <row r="30" ht="18.75" customHeight="1" spans="1:23">
      <c r="A30" s="66" t="s">
        <v>55</v>
      </c>
      <c r="B30" s="15" t="s">
        <v>184</v>
      </c>
      <c r="C30" s="14" t="s">
        <v>185</v>
      </c>
      <c r="D30" s="15" t="s">
        <v>75</v>
      </c>
      <c r="E30" s="15" t="s">
        <v>76</v>
      </c>
      <c r="F30" s="15" t="s">
        <v>194</v>
      </c>
      <c r="G30" s="15" t="s">
        <v>195</v>
      </c>
      <c r="H30" s="23">
        <v>10000</v>
      </c>
      <c r="I30" s="23">
        <v>10000</v>
      </c>
      <c r="J30" s="23"/>
      <c r="K30" s="23"/>
      <c r="L30" s="23">
        <v>10000</v>
      </c>
      <c r="M30" s="23"/>
      <c r="N30" s="23"/>
      <c r="O30" s="23"/>
      <c r="P30" s="30"/>
      <c r="Q30" s="23"/>
      <c r="R30" s="23"/>
      <c r="S30" s="23"/>
      <c r="T30" s="23"/>
      <c r="U30" s="23"/>
      <c r="V30" s="23"/>
      <c r="W30" s="23"/>
    </row>
    <row r="31" ht="18.75" customHeight="1" spans="1:23">
      <c r="A31" s="66" t="s">
        <v>55</v>
      </c>
      <c r="B31" s="15" t="s">
        <v>184</v>
      </c>
      <c r="C31" s="14" t="s">
        <v>185</v>
      </c>
      <c r="D31" s="15" t="s">
        <v>75</v>
      </c>
      <c r="E31" s="15" t="s">
        <v>76</v>
      </c>
      <c r="F31" s="15" t="s">
        <v>196</v>
      </c>
      <c r="G31" s="15" t="s">
        <v>197</v>
      </c>
      <c r="H31" s="23">
        <v>10000</v>
      </c>
      <c r="I31" s="23">
        <v>10000</v>
      </c>
      <c r="J31" s="23"/>
      <c r="K31" s="23"/>
      <c r="L31" s="23">
        <v>10000</v>
      </c>
      <c r="M31" s="23"/>
      <c r="N31" s="23"/>
      <c r="O31" s="23"/>
      <c r="P31" s="30"/>
      <c r="Q31" s="23"/>
      <c r="R31" s="23"/>
      <c r="S31" s="23"/>
      <c r="T31" s="23"/>
      <c r="U31" s="23"/>
      <c r="V31" s="23"/>
      <c r="W31" s="23"/>
    </row>
    <row r="32" ht="18.75" customHeight="1" spans="1:23">
      <c r="A32" s="66" t="s">
        <v>55</v>
      </c>
      <c r="B32" s="15" t="s">
        <v>184</v>
      </c>
      <c r="C32" s="14" t="s">
        <v>185</v>
      </c>
      <c r="D32" s="15" t="s">
        <v>75</v>
      </c>
      <c r="E32" s="15" t="s">
        <v>76</v>
      </c>
      <c r="F32" s="15" t="s">
        <v>179</v>
      </c>
      <c r="G32" s="15" t="s">
        <v>180</v>
      </c>
      <c r="H32" s="23">
        <v>21000</v>
      </c>
      <c r="I32" s="23">
        <v>21000</v>
      </c>
      <c r="J32" s="23"/>
      <c r="K32" s="23"/>
      <c r="L32" s="23">
        <v>21000</v>
      </c>
      <c r="M32" s="23"/>
      <c r="N32" s="23"/>
      <c r="O32" s="23"/>
      <c r="P32" s="30"/>
      <c r="Q32" s="23"/>
      <c r="R32" s="23"/>
      <c r="S32" s="23"/>
      <c r="T32" s="23"/>
      <c r="U32" s="23"/>
      <c r="V32" s="23"/>
      <c r="W32" s="23"/>
    </row>
    <row r="33" ht="18.75" customHeight="1" spans="1:23">
      <c r="A33" s="66" t="s">
        <v>55</v>
      </c>
      <c r="B33" s="15" t="s">
        <v>184</v>
      </c>
      <c r="C33" s="14" t="s">
        <v>185</v>
      </c>
      <c r="D33" s="15" t="s">
        <v>87</v>
      </c>
      <c r="E33" s="15" t="s">
        <v>88</v>
      </c>
      <c r="F33" s="15" t="s">
        <v>198</v>
      </c>
      <c r="G33" s="15" t="s">
        <v>199</v>
      </c>
      <c r="H33" s="23">
        <v>18000</v>
      </c>
      <c r="I33" s="23">
        <v>18000</v>
      </c>
      <c r="J33" s="23"/>
      <c r="K33" s="23"/>
      <c r="L33" s="23">
        <v>18000</v>
      </c>
      <c r="M33" s="23"/>
      <c r="N33" s="23"/>
      <c r="O33" s="23"/>
      <c r="P33" s="30"/>
      <c r="Q33" s="23"/>
      <c r="R33" s="23"/>
      <c r="S33" s="23"/>
      <c r="T33" s="23"/>
      <c r="U33" s="23"/>
      <c r="V33" s="23"/>
      <c r="W33" s="23"/>
    </row>
    <row r="34" ht="18.75" customHeight="1" spans="1:23">
      <c r="A34" s="66" t="s">
        <v>55</v>
      </c>
      <c r="B34" s="15" t="s">
        <v>200</v>
      </c>
      <c r="C34" s="14" t="s">
        <v>134</v>
      </c>
      <c r="D34" s="15" t="s">
        <v>75</v>
      </c>
      <c r="E34" s="15" t="s">
        <v>76</v>
      </c>
      <c r="F34" s="15" t="s">
        <v>201</v>
      </c>
      <c r="G34" s="15" t="s">
        <v>134</v>
      </c>
      <c r="H34" s="23">
        <v>40000</v>
      </c>
      <c r="I34" s="23">
        <v>40000</v>
      </c>
      <c r="J34" s="23"/>
      <c r="K34" s="23"/>
      <c r="L34" s="23">
        <v>40000</v>
      </c>
      <c r="M34" s="23"/>
      <c r="N34" s="23"/>
      <c r="O34" s="23"/>
      <c r="P34" s="30"/>
      <c r="Q34" s="23"/>
      <c r="R34" s="23"/>
      <c r="S34" s="23"/>
      <c r="T34" s="23"/>
      <c r="U34" s="23"/>
      <c r="V34" s="23"/>
      <c r="W34" s="23"/>
    </row>
    <row r="35" ht="18.75" customHeight="1" spans="1:23">
      <c r="A35" s="66" t="s">
        <v>55</v>
      </c>
      <c r="B35" s="15" t="s">
        <v>202</v>
      </c>
      <c r="C35" s="14" t="s">
        <v>203</v>
      </c>
      <c r="D35" s="15" t="s">
        <v>87</v>
      </c>
      <c r="E35" s="15" t="s">
        <v>88</v>
      </c>
      <c r="F35" s="15" t="s">
        <v>204</v>
      </c>
      <c r="G35" s="15" t="s">
        <v>205</v>
      </c>
      <c r="H35" s="23">
        <v>180000</v>
      </c>
      <c r="I35" s="23">
        <v>180000</v>
      </c>
      <c r="J35" s="23"/>
      <c r="K35" s="23"/>
      <c r="L35" s="23">
        <v>180000</v>
      </c>
      <c r="M35" s="23"/>
      <c r="N35" s="23"/>
      <c r="O35" s="23"/>
      <c r="P35" s="30"/>
      <c r="Q35" s="23"/>
      <c r="R35" s="23"/>
      <c r="S35" s="23"/>
      <c r="T35" s="23"/>
      <c r="U35" s="23"/>
      <c r="V35" s="23"/>
      <c r="W35" s="23"/>
    </row>
    <row r="36" ht="18.75" customHeight="1" spans="1:23">
      <c r="A36" s="66" t="s">
        <v>55</v>
      </c>
      <c r="B36" s="15" t="s">
        <v>206</v>
      </c>
      <c r="C36" s="14" t="s">
        <v>207</v>
      </c>
      <c r="D36" s="15" t="s">
        <v>75</v>
      </c>
      <c r="E36" s="15" t="s">
        <v>76</v>
      </c>
      <c r="F36" s="15" t="s">
        <v>161</v>
      </c>
      <c r="G36" s="15" t="s">
        <v>162</v>
      </c>
      <c r="H36" s="23">
        <v>128711.82</v>
      </c>
      <c r="I36" s="23">
        <v>128711.82</v>
      </c>
      <c r="J36" s="23"/>
      <c r="K36" s="23"/>
      <c r="L36" s="23">
        <v>128711.82</v>
      </c>
      <c r="M36" s="23"/>
      <c r="N36" s="23"/>
      <c r="O36" s="23"/>
      <c r="P36" s="30"/>
      <c r="Q36" s="23"/>
      <c r="R36" s="23"/>
      <c r="S36" s="23"/>
      <c r="T36" s="23"/>
      <c r="U36" s="23"/>
      <c r="V36" s="23"/>
      <c r="W36" s="23"/>
    </row>
    <row r="37" ht="18.75" customHeight="1" spans="1:23">
      <c r="A37" s="66" t="s">
        <v>55</v>
      </c>
      <c r="B37" s="15" t="s">
        <v>206</v>
      </c>
      <c r="C37" s="14" t="s">
        <v>207</v>
      </c>
      <c r="D37" s="15" t="s">
        <v>75</v>
      </c>
      <c r="E37" s="15" t="s">
        <v>76</v>
      </c>
      <c r="F37" s="15" t="s">
        <v>161</v>
      </c>
      <c r="G37" s="15" t="s">
        <v>162</v>
      </c>
      <c r="H37" s="23">
        <v>261324</v>
      </c>
      <c r="I37" s="23">
        <v>261324</v>
      </c>
      <c r="J37" s="23"/>
      <c r="K37" s="23"/>
      <c r="L37" s="23">
        <v>261324</v>
      </c>
      <c r="M37" s="23"/>
      <c r="N37" s="23"/>
      <c r="O37" s="23"/>
      <c r="P37" s="30"/>
      <c r="Q37" s="23"/>
      <c r="R37" s="23"/>
      <c r="S37" s="23"/>
      <c r="T37" s="23"/>
      <c r="U37" s="23"/>
      <c r="V37" s="23"/>
      <c r="W37" s="23"/>
    </row>
    <row r="38" ht="18.75" customHeight="1" spans="1:23">
      <c r="A38" s="66" t="s">
        <v>55</v>
      </c>
      <c r="B38" s="15" t="s">
        <v>208</v>
      </c>
      <c r="C38" s="14" t="s">
        <v>209</v>
      </c>
      <c r="D38" s="15" t="s">
        <v>75</v>
      </c>
      <c r="E38" s="15" t="s">
        <v>76</v>
      </c>
      <c r="F38" s="15" t="s">
        <v>210</v>
      </c>
      <c r="G38" s="15" t="s">
        <v>209</v>
      </c>
      <c r="H38" s="23">
        <v>24000</v>
      </c>
      <c r="I38" s="23">
        <v>24000</v>
      </c>
      <c r="J38" s="23"/>
      <c r="K38" s="23"/>
      <c r="L38" s="23">
        <v>24000</v>
      </c>
      <c r="M38" s="23"/>
      <c r="N38" s="23"/>
      <c r="O38" s="23"/>
      <c r="P38" s="30"/>
      <c r="Q38" s="23"/>
      <c r="R38" s="23"/>
      <c r="S38" s="23"/>
      <c r="T38" s="23"/>
      <c r="U38" s="23"/>
      <c r="V38" s="23"/>
      <c r="W38" s="23"/>
    </row>
    <row r="39" ht="18.75" customHeight="1" spans="1:23">
      <c r="A39" s="66" t="s">
        <v>55</v>
      </c>
      <c r="B39" s="15" t="s">
        <v>211</v>
      </c>
      <c r="C39" s="14" t="s">
        <v>212</v>
      </c>
      <c r="D39" s="15" t="s">
        <v>75</v>
      </c>
      <c r="E39" s="15" t="s">
        <v>76</v>
      </c>
      <c r="F39" s="15" t="s">
        <v>213</v>
      </c>
      <c r="G39" s="15" t="s">
        <v>214</v>
      </c>
      <c r="H39" s="23">
        <v>48048</v>
      </c>
      <c r="I39" s="23">
        <v>48048</v>
      </c>
      <c r="J39" s="23"/>
      <c r="K39" s="23"/>
      <c r="L39" s="23">
        <v>48048</v>
      </c>
      <c r="M39" s="23"/>
      <c r="N39" s="23"/>
      <c r="O39" s="23"/>
      <c r="P39" s="30"/>
      <c r="Q39" s="23"/>
      <c r="R39" s="23"/>
      <c r="S39" s="23"/>
      <c r="T39" s="23"/>
      <c r="U39" s="23"/>
      <c r="V39" s="23"/>
      <c r="W39" s="23"/>
    </row>
    <row r="40" ht="18.75" customHeight="1" spans="1:23">
      <c r="A40" s="66" t="s">
        <v>55</v>
      </c>
      <c r="B40" s="15" t="s">
        <v>211</v>
      </c>
      <c r="C40" s="14" t="s">
        <v>212</v>
      </c>
      <c r="D40" s="15" t="s">
        <v>75</v>
      </c>
      <c r="E40" s="15" t="s">
        <v>76</v>
      </c>
      <c r="F40" s="15" t="s">
        <v>213</v>
      </c>
      <c r="G40" s="15" t="s">
        <v>214</v>
      </c>
      <c r="H40" s="23">
        <v>9600</v>
      </c>
      <c r="I40" s="23">
        <v>9600</v>
      </c>
      <c r="J40" s="23"/>
      <c r="K40" s="23"/>
      <c r="L40" s="23">
        <v>9600</v>
      </c>
      <c r="M40" s="23"/>
      <c r="N40" s="23"/>
      <c r="O40" s="23"/>
      <c r="P40" s="30"/>
      <c r="Q40" s="23"/>
      <c r="R40" s="23"/>
      <c r="S40" s="23"/>
      <c r="T40" s="23"/>
      <c r="U40" s="23"/>
      <c r="V40" s="23"/>
      <c r="W40" s="23"/>
    </row>
    <row r="41" ht="18.75" customHeight="1" spans="1:23">
      <c r="A41" s="66" t="s">
        <v>55</v>
      </c>
      <c r="B41" s="15" t="s">
        <v>211</v>
      </c>
      <c r="C41" s="14" t="s">
        <v>212</v>
      </c>
      <c r="D41" s="15" t="s">
        <v>75</v>
      </c>
      <c r="E41" s="15" t="s">
        <v>76</v>
      </c>
      <c r="F41" s="15" t="s">
        <v>213</v>
      </c>
      <c r="G41" s="15" t="s">
        <v>214</v>
      </c>
      <c r="H41" s="23">
        <v>14352</v>
      </c>
      <c r="I41" s="23">
        <v>14352</v>
      </c>
      <c r="J41" s="23"/>
      <c r="K41" s="23"/>
      <c r="L41" s="23">
        <v>14352</v>
      </c>
      <c r="M41" s="23"/>
      <c r="N41" s="23"/>
      <c r="O41" s="23"/>
      <c r="P41" s="30"/>
      <c r="Q41" s="23"/>
      <c r="R41" s="23"/>
      <c r="S41" s="23"/>
      <c r="T41" s="23"/>
      <c r="U41" s="23"/>
      <c r="V41" s="23"/>
      <c r="W41" s="23"/>
    </row>
    <row r="42" ht="18.75" customHeight="1" spans="1:23">
      <c r="A42" s="66" t="s">
        <v>55</v>
      </c>
      <c r="B42" s="15" t="s">
        <v>215</v>
      </c>
      <c r="C42" s="14" t="s">
        <v>216</v>
      </c>
      <c r="D42" s="15" t="s">
        <v>75</v>
      </c>
      <c r="E42" s="15" t="s">
        <v>76</v>
      </c>
      <c r="F42" s="15" t="s">
        <v>157</v>
      </c>
      <c r="G42" s="15" t="s">
        <v>158</v>
      </c>
      <c r="H42" s="23">
        <v>132780</v>
      </c>
      <c r="I42" s="23">
        <v>132780</v>
      </c>
      <c r="J42" s="23"/>
      <c r="K42" s="23"/>
      <c r="L42" s="23">
        <v>132780</v>
      </c>
      <c r="M42" s="23"/>
      <c r="N42" s="23"/>
      <c r="O42" s="23"/>
      <c r="P42" s="30"/>
      <c r="Q42" s="23"/>
      <c r="R42" s="23"/>
      <c r="S42" s="23"/>
      <c r="T42" s="23"/>
      <c r="U42" s="23"/>
      <c r="V42" s="23"/>
      <c r="W42" s="23"/>
    </row>
    <row r="43" ht="18.75" customHeight="1" spans="1:23">
      <c r="A43" s="66" t="s">
        <v>55</v>
      </c>
      <c r="B43" s="15" t="s">
        <v>215</v>
      </c>
      <c r="C43" s="14" t="s">
        <v>216</v>
      </c>
      <c r="D43" s="15" t="s">
        <v>75</v>
      </c>
      <c r="E43" s="15" t="s">
        <v>76</v>
      </c>
      <c r="F43" s="15" t="s">
        <v>159</v>
      </c>
      <c r="G43" s="15" t="s">
        <v>160</v>
      </c>
      <c r="H43" s="23">
        <v>18000</v>
      </c>
      <c r="I43" s="23">
        <v>18000</v>
      </c>
      <c r="J43" s="23"/>
      <c r="K43" s="23"/>
      <c r="L43" s="23">
        <v>18000</v>
      </c>
      <c r="M43" s="23"/>
      <c r="N43" s="23"/>
      <c r="O43" s="23"/>
      <c r="P43" s="30"/>
      <c r="Q43" s="23"/>
      <c r="R43" s="23"/>
      <c r="S43" s="23"/>
      <c r="T43" s="23"/>
      <c r="U43" s="23"/>
      <c r="V43" s="23"/>
      <c r="W43" s="23"/>
    </row>
    <row r="44" ht="18.75" customHeight="1" spans="1:23">
      <c r="A44" s="66" t="s">
        <v>55</v>
      </c>
      <c r="B44" s="15" t="s">
        <v>215</v>
      </c>
      <c r="C44" s="14" t="s">
        <v>216</v>
      </c>
      <c r="D44" s="15" t="s">
        <v>75</v>
      </c>
      <c r="E44" s="15" t="s">
        <v>76</v>
      </c>
      <c r="F44" s="15" t="s">
        <v>161</v>
      </c>
      <c r="G44" s="15" t="s">
        <v>162</v>
      </c>
      <c r="H44" s="23">
        <v>11065</v>
      </c>
      <c r="I44" s="23">
        <v>11065</v>
      </c>
      <c r="J44" s="23"/>
      <c r="K44" s="23"/>
      <c r="L44" s="23">
        <v>11065</v>
      </c>
      <c r="M44" s="23"/>
      <c r="N44" s="23"/>
      <c r="O44" s="23"/>
      <c r="P44" s="30"/>
      <c r="Q44" s="23"/>
      <c r="R44" s="23"/>
      <c r="S44" s="23"/>
      <c r="T44" s="23"/>
      <c r="U44" s="23"/>
      <c r="V44" s="23"/>
      <c r="W44" s="23"/>
    </row>
    <row r="45" ht="18.75" customHeight="1" spans="1:23">
      <c r="A45" s="66" t="s">
        <v>55</v>
      </c>
      <c r="B45" s="15" t="s">
        <v>215</v>
      </c>
      <c r="C45" s="14" t="s">
        <v>216</v>
      </c>
      <c r="D45" s="15" t="s">
        <v>75</v>
      </c>
      <c r="E45" s="15" t="s">
        <v>76</v>
      </c>
      <c r="F45" s="15" t="s">
        <v>161</v>
      </c>
      <c r="G45" s="15" t="s">
        <v>162</v>
      </c>
      <c r="H45" s="23">
        <v>1200</v>
      </c>
      <c r="I45" s="23">
        <v>1200</v>
      </c>
      <c r="J45" s="23"/>
      <c r="K45" s="23"/>
      <c r="L45" s="23">
        <v>1200</v>
      </c>
      <c r="M45" s="23"/>
      <c r="N45" s="23"/>
      <c r="O45" s="23"/>
      <c r="P45" s="30"/>
      <c r="Q45" s="23"/>
      <c r="R45" s="23"/>
      <c r="S45" s="23"/>
      <c r="T45" s="23"/>
      <c r="U45" s="23"/>
      <c r="V45" s="23"/>
      <c r="W45" s="23"/>
    </row>
    <row r="46" ht="18.75" customHeight="1" spans="1:23">
      <c r="A46" s="66" t="s">
        <v>55</v>
      </c>
      <c r="B46" s="15" t="s">
        <v>215</v>
      </c>
      <c r="C46" s="14" t="s">
        <v>216</v>
      </c>
      <c r="D46" s="15" t="s">
        <v>75</v>
      </c>
      <c r="E46" s="15" t="s">
        <v>76</v>
      </c>
      <c r="F46" s="15" t="s">
        <v>213</v>
      </c>
      <c r="G46" s="15" t="s">
        <v>214</v>
      </c>
      <c r="H46" s="23">
        <v>120000</v>
      </c>
      <c r="I46" s="23">
        <v>120000</v>
      </c>
      <c r="J46" s="23"/>
      <c r="K46" s="23"/>
      <c r="L46" s="23">
        <v>120000</v>
      </c>
      <c r="M46" s="23"/>
      <c r="N46" s="23"/>
      <c r="O46" s="23"/>
      <c r="P46" s="30"/>
      <c r="Q46" s="23"/>
      <c r="R46" s="23"/>
      <c r="S46" s="23"/>
      <c r="T46" s="23"/>
      <c r="U46" s="23"/>
      <c r="V46" s="23"/>
      <c r="W46" s="23"/>
    </row>
    <row r="47" ht="18.75" customHeight="1" spans="1:23">
      <c r="A47" s="66" t="s">
        <v>55</v>
      </c>
      <c r="B47" s="15" t="s">
        <v>215</v>
      </c>
      <c r="C47" s="14" t="s">
        <v>216</v>
      </c>
      <c r="D47" s="15" t="s">
        <v>75</v>
      </c>
      <c r="E47" s="15" t="s">
        <v>76</v>
      </c>
      <c r="F47" s="15" t="s">
        <v>213</v>
      </c>
      <c r="G47" s="15" t="s">
        <v>214</v>
      </c>
      <c r="H47" s="23">
        <v>60000</v>
      </c>
      <c r="I47" s="23">
        <v>60000</v>
      </c>
      <c r="J47" s="23"/>
      <c r="K47" s="23"/>
      <c r="L47" s="23">
        <v>60000</v>
      </c>
      <c r="M47" s="23"/>
      <c r="N47" s="23"/>
      <c r="O47" s="23"/>
      <c r="P47" s="30"/>
      <c r="Q47" s="23"/>
      <c r="R47" s="23"/>
      <c r="S47" s="23"/>
      <c r="T47" s="23"/>
      <c r="U47" s="23"/>
      <c r="V47" s="23"/>
      <c r="W47" s="23"/>
    </row>
    <row r="48" ht="18.75" customHeight="1" spans="1:23">
      <c r="A48" s="18" t="s">
        <v>31</v>
      </c>
      <c r="B48" s="18"/>
      <c r="C48" s="18"/>
      <c r="D48" s="18"/>
      <c r="E48" s="18"/>
      <c r="F48" s="18"/>
      <c r="G48" s="18"/>
      <c r="H48" s="23">
        <v>5327862.23</v>
      </c>
      <c r="I48" s="23">
        <v>5327862.23</v>
      </c>
      <c r="J48" s="23"/>
      <c r="K48" s="23"/>
      <c r="L48" s="23">
        <v>5327862.23</v>
      </c>
      <c r="M48" s="23"/>
      <c r="N48" s="23"/>
      <c r="O48" s="23"/>
      <c r="P48" s="23"/>
      <c r="Q48" s="23"/>
      <c r="R48" s="23"/>
      <c r="S48" s="23"/>
      <c r="T48" s="23"/>
      <c r="U48" s="23"/>
      <c r="V48" s="23"/>
      <c r="W48" s="23"/>
    </row>
  </sheetData>
  <mergeCells count="30">
    <mergeCell ref="A3:W3"/>
    <mergeCell ref="A4:G4"/>
    <mergeCell ref="I5:W5"/>
    <mergeCell ref="I6:M6"/>
    <mergeCell ref="N6:P6"/>
    <mergeCell ref="R6:W6"/>
    <mergeCell ref="A48:G4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0"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7"/>
  <sheetViews>
    <sheetView showZeros="0" topLeftCell="C1" workbookViewId="0">
      <pane ySplit="1" topLeftCell="A22" activePane="bottomLeft" state="frozen"/>
      <selection/>
      <selection pane="bottomLeft" activeCell="E39" sqref="E39"/>
    </sheetView>
  </sheetViews>
  <sheetFormatPr defaultColWidth="8.85" defaultRowHeight="15" customHeight="1"/>
  <cols>
    <col min="1" max="3" width="28.575" customWidth="1"/>
    <col min="4" max="4" width="28.575" style="1" customWidth="1"/>
    <col min="5" max="8" width="28.575" customWidth="1"/>
    <col min="9" max="23" width="14.2833333333333" customWidth="1"/>
  </cols>
  <sheetData>
    <row r="1" customHeight="1" spans="1:23">
      <c r="A1" s="3"/>
      <c r="B1" s="3"/>
      <c r="C1" s="3"/>
      <c r="D1" s="2"/>
      <c r="E1" s="3"/>
      <c r="F1" s="3"/>
      <c r="G1" s="3"/>
      <c r="H1" s="3"/>
      <c r="I1" s="3"/>
      <c r="J1" s="3"/>
      <c r="K1" s="3"/>
      <c r="L1" s="3"/>
      <c r="M1" s="3"/>
      <c r="N1" s="3"/>
      <c r="O1" s="3"/>
      <c r="P1" s="3"/>
      <c r="Q1" s="3"/>
      <c r="R1" s="3"/>
      <c r="S1" s="3"/>
      <c r="T1" s="3"/>
      <c r="U1" s="3"/>
      <c r="V1" s="3"/>
      <c r="W1" s="3"/>
    </row>
    <row r="2" ht="18.75" customHeight="1" spans="1:23">
      <c r="A2" s="5"/>
      <c r="B2" s="5"/>
      <c r="C2" s="5"/>
      <c r="D2" s="4"/>
      <c r="E2" s="5"/>
      <c r="F2" s="5"/>
      <c r="G2" s="5"/>
      <c r="H2" s="5"/>
      <c r="I2" s="5"/>
      <c r="J2" s="5"/>
      <c r="K2" s="5"/>
      <c r="L2" s="5"/>
      <c r="M2" s="5"/>
      <c r="N2" s="6"/>
      <c r="O2" s="6"/>
      <c r="P2" s="6"/>
      <c r="Q2" s="6"/>
      <c r="R2" s="6"/>
      <c r="S2" s="6"/>
      <c r="T2" s="6"/>
      <c r="U2" s="6"/>
      <c r="V2" s="6"/>
      <c r="W2" s="6" t="s">
        <v>217</v>
      </c>
    </row>
    <row r="3" ht="45" customHeight="1" spans="1:23">
      <c r="A3" s="8" t="s">
        <v>218</v>
      </c>
      <c r="B3" s="8"/>
      <c r="C3" s="8"/>
      <c r="D3" s="7"/>
      <c r="E3" s="8"/>
      <c r="F3" s="8"/>
      <c r="G3" s="8"/>
      <c r="H3" s="8"/>
      <c r="I3" s="8"/>
      <c r="J3" s="8"/>
      <c r="K3" s="8"/>
      <c r="L3" s="8"/>
      <c r="M3" s="8"/>
      <c r="N3" s="62"/>
      <c r="O3" s="62"/>
      <c r="P3" s="62"/>
      <c r="Q3" s="62"/>
      <c r="R3" s="62"/>
      <c r="S3" s="62"/>
      <c r="T3" s="62"/>
      <c r="U3" s="62"/>
      <c r="V3" s="62"/>
      <c r="W3" s="62"/>
    </row>
    <row r="4" ht="18.75" customHeight="1" spans="1:23">
      <c r="A4" s="10" t="str">
        <f>"单位名称："&amp;"中国人民政治协商会议云南省元江哈尼族彝族傣族自治县委员会"</f>
        <v>单位名称：中国人民政治协商会议云南省元江哈尼族彝族傣族自治县委员会</v>
      </c>
      <c r="B4" s="10"/>
      <c r="C4" s="10"/>
      <c r="D4" s="9"/>
      <c r="E4" s="10"/>
      <c r="F4" s="10"/>
      <c r="G4" s="10"/>
      <c r="H4" s="10"/>
      <c r="I4" s="63"/>
      <c r="J4" s="63"/>
      <c r="K4" s="63"/>
      <c r="L4" s="63"/>
      <c r="M4" s="63"/>
      <c r="N4" s="11"/>
      <c r="O4" s="11"/>
      <c r="P4" s="11"/>
      <c r="Q4" s="11"/>
      <c r="R4" s="11"/>
      <c r="S4" s="11"/>
      <c r="T4" s="11"/>
      <c r="U4" s="11"/>
      <c r="V4" s="11"/>
      <c r="W4" s="11" t="s">
        <v>28</v>
      </c>
    </row>
    <row r="5" ht="18.75" customHeight="1" spans="1:23">
      <c r="A5" s="19" t="s">
        <v>219</v>
      </c>
      <c r="B5" s="19" t="s">
        <v>140</v>
      </c>
      <c r="C5" s="19" t="s">
        <v>141</v>
      </c>
      <c r="D5" s="19" t="s">
        <v>220</v>
      </c>
      <c r="E5" s="19" t="s">
        <v>142</v>
      </c>
      <c r="F5" s="19" t="s">
        <v>143</v>
      </c>
      <c r="G5" s="19" t="s">
        <v>221</v>
      </c>
      <c r="H5" s="19" t="s">
        <v>145</v>
      </c>
      <c r="I5" s="37" t="s">
        <v>31</v>
      </c>
      <c r="J5" s="37" t="s">
        <v>222</v>
      </c>
      <c r="K5" s="19"/>
      <c r="L5" s="19"/>
      <c r="M5" s="19"/>
      <c r="N5" s="19" t="s">
        <v>147</v>
      </c>
      <c r="O5" s="19"/>
      <c r="P5" s="19"/>
      <c r="Q5" s="19" t="s">
        <v>37</v>
      </c>
      <c r="R5" s="19" t="s">
        <v>62</v>
      </c>
      <c r="S5" s="19"/>
      <c r="T5" s="19"/>
      <c r="U5" s="19"/>
      <c r="V5" s="19"/>
      <c r="W5" s="19"/>
    </row>
    <row r="6" ht="18.75" customHeight="1" spans="1:23">
      <c r="A6" s="19"/>
      <c r="B6" s="19"/>
      <c r="C6" s="19"/>
      <c r="D6" s="19"/>
      <c r="E6" s="19"/>
      <c r="F6" s="19"/>
      <c r="G6" s="19"/>
      <c r="H6" s="19"/>
      <c r="I6" s="37" t="s">
        <v>148</v>
      </c>
      <c r="J6" s="37" t="s">
        <v>34</v>
      </c>
      <c r="K6" s="19"/>
      <c r="L6" s="19" t="s">
        <v>35</v>
      </c>
      <c r="M6" s="19" t="s">
        <v>36</v>
      </c>
      <c r="N6" s="19" t="s">
        <v>34</v>
      </c>
      <c r="O6" s="19" t="s">
        <v>35</v>
      </c>
      <c r="P6" s="19" t="s">
        <v>36</v>
      </c>
      <c r="Q6" s="19" t="s">
        <v>37</v>
      </c>
      <c r="R6" s="19" t="s">
        <v>33</v>
      </c>
      <c r="S6" s="19" t="s">
        <v>40</v>
      </c>
      <c r="T6" s="19" t="s">
        <v>41</v>
      </c>
      <c r="U6" s="19" t="s">
        <v>42</v>
      </c>
      <c r="V6" s="19" t="s">
        <v>43</v>
      </c>
      <c r="W6" s="19" t="s">
        <v>44</v>
      </c>
    </row>
    <row r="7" ht="18.75" customHeight="1" spans="1:23">
      <c r="A7" s="19"/>
      <c r="B7" s="19"/>
      <c r="C7" s="19"/>
      <c r="D7" s="19"/>
      <c r="E7" s="19"/>
      <c r="F7" s="19"/>
      <c r="G7" s="19"/>
      <c r="H7" s="19"/>
      <c r="I7" s="37"/>
      <c r="J7" s="37" t="s">
        <v>34</v>
      </c>
      <c r="K7" s="19"/>
      <c r="L7" s="19" t="s">
        <v>35</v>
      </c>
      <c r="M7" s="19" t="s">
        <v>36</v>
      </c>
      <c r="N7" s="19" t="s">
        <v>34</v>
      </c>
      <c r="O7" s="19" t="s">
        <v>35</v>
      </c>
      <c r="P7" s="19" t="s">
        <v>36</v>
      </c>
      <c r="Q7" s="19"/>
      <c r="R7" s="19" t="s">
        <v>33</v>
      </c>
      <c r="S7" s="19" t="s">
        <v>40</v>
      </c>
      <c r="T7" s="19" t="s">
        <v>41</v>
      </c>
      <c r="U7" s="19" t="s">
        <v>42</v>
      </c>
      <c r="V7" s="19" t="s">
        <v>43</v>
      </c>
      <c r="W7" s="19" t="s">
        <v>44</v>
      </c>
    </row>
    <row r="8" ht="22.65" customHeight="1" spans="1:23">
      <c r="A8" s="19"/>
      <c r="B8" s="19"/>
      <c r="C8" s="19"/>
      <c r="D8" s="19"/>
      <c r="E8" s="19"/>
      <c r="F8" s="19"/>
      <c r="G8" s="19"/>
      <c r="H8" s="19"/>
      <c r="I8" s="37"/>
      <c r="J8" s="37" t="s">
        <v>33</v>
      </c>
      <c r="K8" s="19" t="s">
        <v>223</v>
      </c>
      <c r="L8" s="19"/>
      <c r="M8" s="19"/>
      <c r="N8" s="19"/>
      <c r="O8" s="19"/>
      <c r="P8" s="19"/>
      <c r="Q8" s="19"/>
      <c r="R8" s="19"/>
      <c r="S8" s="19"/>
      <c r="T8" s="19"/>
      <c r="U8" s="19"/>
      <c r="V8" s="19"/>
      <c r="W8" s="19"/>
    </row>
    <row r="9" ht="18.75" customHeight="1" spans="1:23">
      <c r="A9" s="20" t="s">
        <v>45</v>
      </c>
      <c r="B9" s="20">
        <v>2</v>
      </c>
      <c r="C9" s="20">
        <v>3</v>
      </c>
      <c r="D9" s="60">
        <v>4</v>
      </c>
      <c r="E9" s="20">
        <v>5</v>
      </c>
      <c r="F9" s="20">
        <v>6</v>
      </c>
      <c r="G9" s="20">
        <v>7</v>
      </c>
      <c r="H9" s="20">
        <v>8</v>
      </c>
      <c r="I9" s="20">
        <v>9</v>
      </c>
      <c r="J9" s="20">
        <v>10</v>
      </c>
      <c r="K9" s="20">
        <v>11</v>
      </c>
      <c r="L9" s="20">
        <v>12</v>
      </c>
      <c r="M9" s="20">
        <v>13</v>
      </c>
      <c r="N9" s="20">
        <v>14</v>
      </c>
      <c r="O9" s="20">
        <v>15</v>
      </c>
      <c r="P9" s="20">
        <v>16</v>
      </c>
      <c r="Q9" s="20">
        <v>17</v>
      </c>
      <c r="R9" s="20">
        <v>18</v>
      </c>
      <c r="S9" s="20">
        <v>19</v>
      </c>
      <c r="T9" s="20">
        <v>20</v>
      </c>
      <c r="U9" s="20">
        <v>21</v>
      </c>
      <c r="V9" s="20">
        <v>22</v>
      </c>
      <c r="W9" s="20">
        <v>23</v>
      </c>
    </row>
    <row r="10" ht="13.5" spans="1:23">
      <c r="A10" s="15"/>
      <c r="B10" s="15"/>
      <c r="C10" s="14" t="s">
        <v>224</v>
      </c>
      <c r="D10" s="14"/>
      <c r="E10" s="15"/>
      <c r="F10" s="15"/>
      <c r="G10" s="15"/>
      <c r="H10" s="15"/>
      <c r="I10" s="16">
        <v>244292</v>
      </c>
      <c r="J10" s="16">
        <v>244292</v>
      </c>
      <c r="K10" s="16">
        <v>244292</v>
      </c>
      <c r="L10" s="16"/>
      <c r="M10" s="16"/>
      <c r="N10" s="16"/>
      <c r="O10" s="16"/>
      <c r="P10" s="16"/>
      <c r="Q10" s="16"/>
      <c r="R10" s="16"/>
      <c r="S10" s="16"/>
      <c r="T10" s="16"/>
      <c r="U10" s="16"/>
      <c r="V10" s="16"/>
      <c r="W10" s="16"/>
    </row>
    <row r="11" ht="22.5" spans="1:23">
      <c r="A11" s="15" t="s">
        <v>225</v>
      </c>
      <c r="B11" s="15" t="s">
        <v>226</v>
      </c>
      <c r="C11" s="14" t="s">
        <v>224</v>
      </c>
      <c r="D11" s="14" t="s">
        <v>55</v>
      </c>
      <c r="E11" s="15" t="s">
        <v>93</v>
      </c>
      <c r="F11" s="15" t="s">
        <v>94</v>
      </c>
      <c r="G11" s="15" t="s">
        <v>227</v>
      </c>
      <c r="H11" s="15" t="s">
        <v>228</v>
      </c>
      <c r="I11" s="16">
        <v>244292</v>
      </c>
      <c r="J11" s="16">
        <v>244292</v>
      </c>
      <c r="K11" s="16">
        <v>244292</v>
      </c>
      <c r="L11" s="16"/>
      <c r="M11" s="16"/>
      <c r="N11" s="16"/>
      <c r="O11" s="16"/>
      <c r="P11" s="16"/>
      <c r="Q11" s="16"/>
      <c r="R11" s="16"/>
      <c r="S11" s="16"/>
      <c r="T11" s="16"/>
      <c r="U11" s="16"/>
      <c r="V11" s="16"/>
      <c r="W11" s="16"/>
    </row>
    <row r="12" ht="13.5" spans="1:23">
      <c r="A12" s="30"/>
      <c r="B12" s="30"/>
      <c r="C12" s="14" t="s">
        <v>229</v>
      </c>
      <c r="D12" s="61"/>
      <c r="E12" s="30"/>
      <c r="F12" s="30"/>
      <c r="G12" s="30"/>
      <c r="H12" s="30"/>
      <c r="I12" s="16">
        <v>11472</v>
      </c>
      <c r="J12" s="16">
        <v>11472</v>
      </c>
      <c r="K12" s="16">
        <v>11472</v>
      </c>
      <c r="L12" s="16"/>
      <c r="M12" s="16"/>
      <c r="N12" s="16"/>
      <c r="O12" s="16"/>
      <c r="P12" s="30"/>
      <c r="Q12" s="16"/>
      <c r="R12" s="16"/>
      <c r="S12" s="16"/>
      <c r="T12" s="16"/>
      <c r="U12" s="16"/>
      <c r="V12" s="16"/>
      <c r="W12" s="16"/>
    </row>
    <row r="13" ht="22.5" spans="1:23">
      <c r="A13" s="15" t="s">
        <v>225</v>
      </c>
      <c r="B13" s="15" t="s">
        <v>230</v>
      </c>
      <c r="C13" s="14" t="s">
        <v>229</v>
      </c>
      <c r="D13" s="14" t="s">
        <v>55</v>
      </c>
      <c r="E13" s="15" t="s">
        <v>93</v>
      </c>
      <c r="F13" s="15" t="s">
        <v>94</v>
      </c>
      <c r="G13" s="15" t="s">
        <v>204</v>
      </c>
      <c r="H13" s="15" t="s">
        <v>205</v>
      </c>
      <c r="I13" s="16">
        <v>11472</v>
      </c>
      <c r="J13" s="16">
        <v>11472</v>
      </c>
      <c r="K13" s="16">
        <v>11472</v>
      </c>
      <c r="L13" s="16"/>
      <c r="M13" s="16"/>
      <c r="N13" s="16"/>
      <c r="O13" s="16"/>
      <c r="P13" s="30"/>
      <c r="Q13" s="16"/>
      <c r="R13" s="16"/>
      <c r="S13" s="16"/>
      <c r="T13" s="16"/>
      <c r="U13" s="16"/>
      <c r="V13" s="16"/>
      <c r="W13" s="16"/>
    </row>
    <row r="14" ht="13.5" spans="1:23">
      <c r="A14" s="30"/>
      <c r="B14" s="30"/>
      <c r="C14" s="14" t="s">
        <v>231</v>
      </c>
      <c r="D14" s="61"/>
      <c r="E14" s="30"/>
      <c r="F14" s="30"/>
      <c r="G14" s="30"/>
      <c r="H14" s="30"/>
      <c r="I14" s="16">
        <v>20000</v>
      </c>
      <c r="J14" s="16">
        <v>20000</v>
      </c>
      <c r="K14" s="16">
        <v>20000</v>
      </c>
      <c r="L14" s="16"/>
      <c r="M14" s="16"/>
      <c r="N14" s="16"/>
      <c r="O14" s="16"/>
      <c r="P14" s="30"/>
      <c r="Q14" s="16"/>
      <c r="R14" s="16"/>
      <c r="S14" s="16"/>
      <c r="T14" s="16"/>
      <c r="U14" s="16"/>
      <c r="V14" s="16"/>
      <c r="W14" s="16"/>
    </row>
    <row r="15" ht="22.5" spans="1:23">
      <c r="A15" s="15" t="s">
        <v>232</v>
      </c>
      <c r="B15" s="15" t="s">
        <v>233</v>
      </c>
      <c r="C15" s="14" t="s">
        <v>231</v>
      </c>
      <c r="D15" s="14" t="s">
        <v>55</v>
      </c>
      <c r="E15" s="15" t="s">
        <v>81</v>
      </c>
      <c r="F15" s="15" t="s">
        <v>82</v>
      </c>
      <c r="G15" s="15" t="s">
        <v>196</v>
      </c>
      <c r="H15" s="15" t="s">
        <v>197</v>
      </c>
      <c r="I15" s="16">
        <v>20000</v>
      </c>
      <c r="J15" s="16">
        <v>20000</v>
      </c>
      <c r="K15" s="16">
        <v>20000</v>
      </c>
      <c r="L15" s="16"/>
      <c r="M15" s="16"/>
      <c r="N15" s="16"/>
      <c r="O15" s="16"/>
      <c r="P15" s="30"/>
      <c r="Q15" s="16"/>
      <c r="R15" s="16"/>
      <c r="S15" s="16"/>
      <c r="T15" s="16"/>
      <c r="U15" s="16"/>
      <c r="V15" s="16"/>
      <c r="W15" s="16"/>
    </row>
    <row r="16" ht="13.5" spans="1:23">
      <c r="A16" s="30"/>
      <c r="B16" s="30"/>
      <c r="C16" s="14" t="s">
        <v>234</v>
      </c>
      <c r="D16" s="61"/>
      <c r="E16" s="30"/>
      <c r="F16" s="30"/>
      <c r="G16" s="30"/>
      <c r="H16" s="30"/>
      <c r="I16" s="16">
        <v>80000</v>
      </c>
      <c r="J16" s="16">
        <v>80000</v>
      </c>
      <c r="K16" s="16">
        <v>80000</v>
      </c>
      <c r="L16" s="16"/>
      <c r="M16" s="16"/>
      <c r="N16" s="16"/>
      <c r="O16" s="16"/>
      <c r="P16" s="30"/>
      <c r="Q16" s="16"/>
      <c r="R16" s="16"/>
      <c r="S16" s="16"/>
      <c r="T16" s="16"/>
      <c r="U16" s="16"/>
      <c r="V16" s="16"/>
      <c r="W16" s="16"/>
    </row>
    <row r="17" ht="22.5" spans="1:23">
      <c r="A17" s="15" t="s">
        <v>232</v>
      </c>
      <c r="B17" s="15" t="s">
        <v>235</v>
      </c>
      <c r="C17" s="14" t="s">
        <v>234</v>
      </c>
      <c r="D17" s="14" t="s">
        <v>55</v>
      </c>
      <c r="E17" s="15" t="s">
        <v>81</v>
      </c>
      <c r="F17" s="15" t="s">
        <v>82</v>
      </c>
      <c r="G17" s="15" t="s">
        <v>236</v>
      </c>
      <c r="H17" s="15" t="s">
        <v>237</v>
      </c>
      <c r="I17" s="16">
        <v>45000</v>
      </c>
      <c r="J17" s="16">
        <v>45000</v>
      </c>
      <c r="K17" s="16">
        <v>45000</v>
      </c>
      <c r="L17" s="16"/>
      <c r="M17" s="16"/>
      <c r="N17" s="16"/>
      <c r="O17" s="16"/>
      <c r="P17" s="30"/>
      <c r="Q17" s="16"/>
      <c r="R17" s="16"/>
      <c r="S17" s="16"/>
      <c r="T17" s="16"/>
      <c r="U17" s="16"/>
      <c r="V17" s="16"/>
      <c r="W17" s="16"/>
    </row>
    <row r="18" ht="22.5" spans="1:23">
      <c r="A18" s="15" t="s">
        <v>232</v>
      </c>
      <c r="B18" s="15" t="s">
        <v>235</v>
      </c>
      <c r="C18" s="14" t="s">
        <v>234</v>
      </c>
      <c r="D18" s="14" t="s">
        <v>55</v>
      </c>
      <c r="E18" s="15" t="s">
        <v>81</v>
      </c>
      <c r="F18" s="15" t="s">
        <v>82</v>
      </c>
      <c r="G18" s="15" t="s">
        <v>238</v>
      </c>
      <c r="H18" s="15" t="s">
        <v>239</v>
      </c>
      <c r="I18" s="16">
        <v>35000</v>
      </c>
      <c r="J18" s="16">
        <v>35000</v>
      </c>
      <c r="K18" s="16">
        <v>35000</v>
      </c>
      <c r="L18" s="16"/>
      <c r="M18" s="16"/>
      <c r="N18" s="16"/>
      <c r="O18" s="16"/>
      <c r="P18" s="30"/>
      <c r="Q18" s="16"/>
      <c r="R18" s="16"/>
      <c r="S18" s="16"/>
      <c r="T18" s="16"/>
      <c r="U18" s="16"/>
      <c r="V18" s="16"/>
      <c r="W18" s="16"/>
    </row>
    <row r="19" ht="13.5" spans="1:23">
      <c r="A19" s="30"/>
      <c r="B19" s="30"/>
      <c r="C19" s="14" t="s">
        <v>240</v>
      </c>
      <c r="D19" s="61"/>
      <c r="E19" s="30"/>
      <c r="F19" s="30"/>
      <c r="G19" s="30"/>
      <c r="H19" s="30"/>
      <c r="I19" s="16">
        <v>50000</v>
      </c>
      <c r="J19" s="16">
        <v>50000</v>
      </c>
      <c r="K19" s="16">
        <v>50000</v>
      </c>
      <c r="L19" s="16"/>
      <c r="M19" s="16"/>
      <c r="N19" s="16"/>
      <c r="O19" s="16"/>
      <c r="P19" s="30"/>
      <c r="Q19" s="16"/>
      <c r="R19" s="16"/>
      <c r="S19" s="16"/>
      <c r="T19" s="16"/>
      <c r="U19" s="16"/>
      <c r="V19" s="16"/>
      <c r="W19" s="16"/>
    </row>
    <row r="20" ht="22.5" spans="1:23">
      <c r="A20" s="15" t="s">
        <v>232</v>
      </c>
      <c r="B20" s="15" t="s">
        <v>241</v>
      </c>
      <c r="C20" s="14" t="s">
        <v>240</v>
      </c>
      <c r="D20" s="14" t="s">
        <v>55</v>
      </c>
      <c r="E20" s="15" t="s">
        <v>81</v>
      </c>
      <c r="F20" s="15" t="s">
        <v>82</v>
      </c>
      <c r="G20" s="15" t="s">
        <v>196</v>
      </c>
      <c r="H20" s="15" t="s">
        <v>197</v>
      </c>
      <c r="I20" s="16">
        <v>50000</v>
      </c>
      <c r="J20" s="16">
        <v>50000</v>
      </c>
      <c r="K20" s="16">
        <v>50000</v>
      </c>
      <c r="L20" s="16"/>
      <c r="M20" s="16"/>
      <c r="N20" s="16"/>
      <c r="O20" s="16"/>
      <c r="P20" s="30"/>
      <c r="Q20" s="16"/>
      <c r="R20" s="16"/>
      <c r="S20" s="16"/>
      <c r="T20" s="16"/>
      <c r="U20" s="16"/>
      <c r="V20" s="16"/>
      <c r="W20" s="16"/>
    </row>
    <row r="21" ht="13.5" spans="1:23">
      <c r="A21" s="30"/>
      <c r="B21" s="30"/>
      <c r="C21" s="14" t="s">
        <v>242</v>
      </c>
      <c r="D21" s="61"/>
      <c r="E21" s="30"/>
      <c r="F21" s="30"/>
      <c r="G21" s="30"/>
      <c r="H21" s="30"/>
      <c r="I21" s="16">
        <v>180000</v>
      </c>
      <c r="J21" s="16">
        <v>180000</v>
      </c>
      <c r="K21" s="16">
        <v>180000</v>
      </c>
      <c r="L21" s="16"/>
      <c r="M21" s="16"/>
      <c r="N21" s="16"/>
      <c r="O21" s="16"/>
      <c r="P21" s="30"/>
      <c r="Q21" s="16"/>
      <c r="R21" s="16"/>
      <c r="S21" s="16"/>
      <c r="T21" s="16"/>
      <c r="U21" s="16"/>
      <c r="V21" s="16"/>
      <c r="W21" s="16"/>
    </row>
    <row r="22" ht="22.5" spans="1:23">
      <c r="A22" s="15" t="s">
        <v>232</v>
      </c>
      <c r="B22" s="15" t="s">
        <v>243</v>
      </c>
      <c r="C22" s="14" t="s">
        <v>242</v>
      </c>
      <c r="D22" s="14" t="s">
        <v>55</v>
      </c>
      <c r="E22" s="15" t="s">
        <v>77</v>
      </c>
      <c r="F22" s="15" t="s">
        <v>78</v>
      </c>
      <c r="G22" s="15" t="s">
        <v>194</v>
      </c>
      <c r="H22" s="15" t="s">
        <v>195</v>
      </c>
      <c r="I22" s="16">
        <v>180000</v>
      </c>
      <c r="J22" s="16">
        <v>180000</v>
      </c>
      <c r="K22" s="16">
        <v>180000</v>
      </c>
      <c r="L22" s="16"/>
      <c r="M22" s="16"/>
      <c r="N22" s="16"/>
      <c r="O22" s="16"/>
      <c r="P22" s="30"/>
      <c r="Q22" s="16"/>
      <c r="R22" s="16"/>
      <c r="S22" s="16"/>
      <c r="T22" s="16"/>
      <c r="U22" s="16"/>
      <c r="V22" s="16"/>
      <c r="W22" s="16"/>
    </row>
    <row r="23" ht="13.5" spans="1:23">
      <c r="A23" s="30"/>
      <c r="B23" s="30"/>
      <c r="C23" s="14" t="s">
        <v>244</v>
      </c>
      <c r="D23" s="61"/>
      <c r="E23" s="30"/>
      <c r="F23" s="30"/>
      <c r="G23" s="30"/>
      <c r="H23" s="30"/>
      <c r="I23" s="16">
        <v>370000</v>
      </c>
      <c r="J23" s="16">
        <v>370000</v>
      </c>
      <c r="K23" s="16">
        <v>370000</v>
      </c>
      <c r="L23" s="16"/>
      <c r="M23" s="16"/>
      <c r="N23" s="16"/>
      <c r="O23" s="16"/>
      <c r="P23" s="30"/>
      <c r="Q23" s="16"/>
      <c r="R23" s="16"/>
      <c r="S23" s="16"/>
      <c r="T23" s="16"/>
      <c r="U23" s="16"/>
      <c r="V23" s="16"/>
      <c r="W23" s="16"/>
    </row>
    <row r="24" ht="22.5" spans="1:23">
      <c r="A24" s="15" t="s">
        <v>232</v>
      </c>
      <c r="B24" s="15" t="s">
        <v>245</v>
      </c>
      <c r="C24" s="14" t="s">
        <v>244</v>
      </c>
      <c r="D24" s="14" t="s">
        <v>55</v>
      </c>
      <c r="E24" s="15" t="s">
        <v>81</v>
      </c>
      <c r="F24" s="15" t="s">
        <v>82</v>
      </c>
      <c r="G24" s="15" t="s">
        <v>246</v>
      </c>
      <c r="H24" s="15" t="s">
        <v>247</v>
      </c>
      <c r="I24" s="16">
        <v>370000</v>
      </c>
      <c r="J24" s="16">
        <v>370000</v>
      </c>
      <c r="K24" s="16">
        <v>370000</v>
      </c>
      <c r="L24" s="16"/>
      <c r="M24" s="16"/>
      <c r="N24" s="16"/>
      <c r="O24" s="16"/>
      <c r="P24" s="30"/>
      <c r="Q24" s="16"/>
      <c r="R24" s="16"/>
      <c r="S24" s="16"/>
      <c r="T24" s="16"/>
      <c r="U24" s="16"/>
      <c r="V24" s="16"/>
      <c r="W24" s="16"/>
    </row>
    <row r="25" ht="13.5" spans="1:23">
      <c r="A25" s="30"/>
      <c r="B25" s="30"/>
      <c r="C25" s="14" t="s">
        <v>248</v>
      </c>
      <c r="D25" s="61"/>
      <c r="E25" s="30"/>
      <c r="F25" s="30"/>
      <c r="G25" s="30"/>
      <c r="H25" s="30"/>
      <c r="I25" s="16">
        <v>100000</v>
      </c>
      <c r="J25" s="16">
        <v>100000</v>
      </c>
      <c r="K25" s="16">
        <v>100000</v>
      </c>
      <c r="L25" s="16"/>
      <c r="M25" s="16"/>
      <c r="N25" s="16"/>
      <c r="O25" s="16"/>
      <c r="P25" s="30"/>
      <c r="Q25" s="16"/>
      <c r="R25" s="16"/>
      <c r="S25" s="16"/>
      <c r="T25" s="16"/>
      <c r="U25" s="16"/>
      <c r="V25" s="16"/>
      <c r="W25" s="16"/>
    </row>
    <row r="26" ht="22.5" spans="1:23">
      <c r="A26" s="15" t="s">
        <v>232</v>
      </c>
      <c r="B26" s="15" t="s">
        <v>249</v>
      </c>
      <c r="C26" s="14" t="s">
        <v>248</v>
      </c>
      <c r="D26" s="14" t="s">
        <v>55</v>
      </c>
      <c r="E26" s="15" t="s">
        <v>81</v>
      </c>
      <c r="F26" s="15" t="s">
        <v>82</v>
      </c>
      <c r="G26" s="15" t="s">
        <v>196</v>
      </c>
      <c r="H26" s="15" t="s">
        <v>197</v>
      </c>
      <c r="I26" s="16">
        <v>100000</v>
      </c>
      <c r="J26" s="16">
        <v>100000</v>
      </c>
      <c r="K26" s="16">
        <v>100000</v>
      </c>
      <c r="L26" s="16"/>
      <c r="M26" s="16"/>
      <c r="N26" s="16"/>
      <c r="O26" s="16"/>
      <c r="P26" s="30"/>
      <c r="Q26" s="16"/>
      <c r="R26" s="16"/>
      <c r="S26" s="16"/>
      <c r="T26" s="16"/>
      <c r="U26" s="16"/>
      <c r="V26" s="16"/>
      <c r="W26" s="16"/>
    </row>
    <row r="27" ht="13.5" spans="1:23">
      <c r="A27" s="30"/>
      <c r="B27" s="30"/>
      <c r="C27" s="14" t="s">
        <v>250</v>
      </c>
      <c r="D27" s="61"/>
      <c r="E27" s="30"/>
      <c r="F27" s="30"/>
      <c r="G27" s="30"/>
      <c r="H27" s="30"/>
      <c r="I27" s="16">
        <v>150000</v>
      </c>
      <c r="J27" s="16">
        <v>150000</v>
      </c>
      <c r="K27" s="16">
        <v>150000</v>
      </c>
      <c r="L27" s="16"/>
      <c r="M27" s="16"/>
      <c r="N27" s="16"/>
      <c r="O27" s="16"/>
      <c r="P27" s="30"/>
      <c r="Q27" s="16"/>
      <c r="R27" s="16"/>
      <c r="S27" s="16"/>
      <c r="T27" s="16"/>
      <c r="U27" s="16"/>
      <c r="V27" s="16"/>
      <c r="W27" s="16"/>
    </row>
    <row r="28" ht="22.5" spans="1:23">
      <c r="A28" s="15" t="s">
        <v>232</v>
      </c>
      <c r="B28" s="15" t="s">
        <v>251</v>
      </c>
      <c r="C28" s="14" t="s">
        <v>250</v>
      </c>
      <c r="D28" s="14" t="s">
        <v>55</v>
      </c>
      <c r="E28" s="15" t="s">
        <v>79</v>
      </c>
      <c r="F28" s="15" t="s">
        <v>80</v>
      </c>
      <c r="G28" s="15" t="s">
        <v>196</v>
      </c>
      <c r="H28" s="15" t="s">
        <v>197</v>
      </c>
      <c r="I28" s="16">
        <v>150000</v>
      </c>
      <c r="J28" s="16">
        <v>150000</v>
      </c>
      <c r="K28" s="16">
        <v>150000</v>
      </c>
      <c r="L28" s="16"/>
      <c r="M28" s="16"/>
      <c r="N28" s="16"/>
      <c r="O28" s="16"/>
      <c r="P28" s="30"/>
      <c r="Q28" s="16"/>
      <c r="R28" s="16"/>
      <c r="S28" s="16"/>
      <c r="T28" s="16"/>
      <c r="U28" s="16"/>
      <c r="V28" s="16"/>
      <c r="W28" s="16"/>
    </row>
    <row r="29" ht="13.5" spans="1:23">
      <c r="A29" s="30"/>
      <c r="B29" s="30"/>
      <c r="C29" s="14" t="s">
        <v>252</v>
      </c>
      <c r="D29" s="61"/>
      <c r="E29" s="30"/>
      <c r="F29" s="30"/>
      <c r="G29" s="30"/>
      <c r="H29" s="30"/>
      <c r="I29" s="16">
        <v>250000</v>
      </c>
      <c r="J29" s="16">
        <v>250000</v>
      </c>
      <c r="K29" s="16">
        <v>250000</v>
      </c>
      <c r="L29" s="16"/>
      <c r="M29" s="16"/>
      <c r="N29" s="16"/>
      <c r="O29" s="16"/>
      <c r="P29" s="30"/>
      <c r="Q29" s="16"/>
      <c r="R29" s="16"/>
      <c r="S29" s="16"/>
      <c r="T29" s="16"/>
      <c r="U29" s="16"/>
      <c r="V29" s="16"/>
      <c r="W29" s="16"/>
    </row>
    <row r="30" ht="22.5" spans="1:23">
      <c r="A30" s="15" t="s">
        <v>232</v>
      </c>
      <c r="B30" s="15" t="s">
        <v>253</v>
      </c>
      <c r="C30" s="14" t="s">
        <v>252</v>
      </c>
      <c r="D30" s="14" t="s">
        <v>55</v>
      </c>
      <c r="E30" s="15" t="s">
        <v>81</v>
      </c>
      <c r="F30" s="15" t="s">
        <v>82</v>
      </c>
      <c r="G30" s="15" t="s">
        <v>196</v>
      </c>
      <c r="H30" s="15" t="s">
        <v>197</v>
      </c>
      <c r="I30" s="16">
        <v>250000</v>
      </c>
      <c r="J30" s="16">
        <v>250000</v>
      </c>
      <c r="K30" s="16">
        <v>250000</v>
      </c>
      <c r="L30" s="16"/>
      <c r="M30" s="16"/>
      <c r="N30" s="16"/>
      <c r="O30" s="16"/>
      <c r="P30" s="30"/>
      <c r="Q30" s="16"/>
      <c r="R30" s="16"/>
      <c r="S30" s="16"/>
      <c r="T30" s="16"/>
      <c r="U30" s="16"/>
      <c r="V30" s="16"/>
      <c r="W30" s="16"/>
    </row>
    <row r="31" ht="13.5" spans="1:23">
      <c r="A31" s="30"/>
      <c r="B31" s="30"/>
      <c r="C31" s="14" t="s">
        <v>254</v>
      </c>
      <c r="D31" s="61"/>
      <c r="E31" s="30"/>
      <c r="F31" s="30"/>
      <c r="G31" s="30"/>
      <c r="H31" s="30"/>
      <c r="I31" s="16">
        <v>50000</v>
      </c>
      <c r="J31" s="16">
        <v>50000</v>
      </c>
      <c r="K31" s="16">
        <v>50000</v>
      </c>
      <c r="L31" s="16"/>
      <c r="M31" s="16"/>
      <c r="N31" s="16"/>
      <c r="O31" s="16"/>
      <c r="P31" s="30"/>
      <c r="Q31" s="16"/>
      <c r="R31" s="16"/>
      <c r="S31" s="16"/>
      <c r="T31" s="16"/>
      <c r="U31" s="16"/>
      <c r="V31" s="16"/>
      <c r="W31" s="16"/>
    </row>
    <row r="32" ht="22.5" spans="1:23">
      <c r="A32" s="15" t="s">
        <v>232</v>
      </c>
      <c r="B32" s="15" t="s">
        <v>255</v>
      </c>
      <c r="C32" s="14" t="s">
        <v>254</v>
      </c>
      <c r="D32" s="14" t="s">
        <v>55</v>
      </c>
      <c r="E32" s="15" t="s">
        <v>81</v>
      </c>
      <c r="F32" s="15" t="s">
        <v>82</v>
      </c>
      <c r="G32" s="15" t="s">
        <v>186</v>
      </c>
      <c r="H32" s="15" t="s">
        <v>187</v>
      </c>
      <c r="I32" s="16">
        <v>50000</v>
      </c>
      <c r="J32" s="16">
        <v>50000</v>
      </c>
      <c r="K32" s="16">
        <v>50000</v>
      </c>
      <c r="L32" s="16"/>
      <c r="M32" s="16"/>
      <c r="N32" s="16"/>
      <c r="O32" s="16"/>
      <c r="P32" s="30"/>
      <c r="Q32" s="16"/>
      <c r="R32" s="16"/>
      <c r="S32" s="16"/>
      <c r="T32" s="16"/>
      <c r="U32" s="16"/>
      <c r="V32" s="16"/>
      <c r="W32" s="16"/>
    </row>
    <row r="33" ht="22.5" spans="1:23">
      <c r="A33" s="30"/>
      <c r="B33" s="30"/>
      <c r="C33" s="14" t="s">
        <v>256</v>
      </c>
      <c r="D33" s="61"/>
      <c r="E33" s="30"/>
      <c r="F33" s="30"/>
      <c r="G33" s="30"/>
      <c r="H33" s="30"/>
      <c r="I33" s="16">
        <v>100000</v>
      </c>
      <c r="J33" s="16">
        <v>100000</v>
      </c>
      <c r="K33" s="16">
        <v>100000</v>
      </c>
      <c r="L33" s="16"/>
      <c r="M33" s="16"/>
      <c r="N33" s="16"/>
      <c r="O33" s="16"/>
      <c r="P33" s="30"/>
      <c r="Q33" s="16"/>
      <c r="R33" s="16"/>
      <c r="S33" s="16"/>
      <c r="T33" s="16"/>
      <c r="U33" s="16"/>
      <c r="V33" s="16"/>
      <c r="W33" s="16"/>
    </row>
    <row r="34" ht="22.5" spans="1:23">
      <c r="A34" s="15" t="s">
        <v>232</v>
      </c>
      <c r="B34" s="15" t="s">
        <v>257</v>
      </c>
      <c r="C34" s="14" t="s">
        <v>256</v>
      </c>
      <c r="D34" s="14" t="s">
        <v>55</v>
      </c>
      <c r="E34" s="15" t="s">
        <v>81</v>
      </c>
      <c r="F34" s="15" t="s">
        <v>82</v>
      </c>
      <c r="G34" s="15" t="s">
        <v>246</v>
      </c>
      <c r="H34" s="15" t="s">
        <v>247</v>
      </c>
      <c r="I34" s="16">
        <v>100000</v>
      </c>
      <c r="J34" s="16">
        <v>100000</v>
      </c>
      <c r="K34" s="16">
        <v>100000</v>
      </c>
      <c r="L34" s="16"/>
      <c r="M34" s="16"/>
      <c r="N34" s="16"/>
      <c r="O34" s="16"/>
      <c r="P34" s="30"/>
      <c r="Q34" s="16"/>
      <c r="R34" s="16"/>
      <c r="S34" s="16"/>
      <c r="T34" s="16"/>
      <c r="U34" s="16"/>
      <c r="V34" s="16"/>
      <c r="W34" s="16"/>
    </row>
    <row r="35" ht="13.5" spans="1:23">
      <c r="A35" s="30"/>
      <c r="B35" s="30"/>
      <c r="C35" s="14" t="s">
        <v>258</v>
      </c>
      <c r="D35" s="61"/>
      <c r="E35" s="30"/>
      <c r="F35" s="30"/>
      <c r="G35" s="30"/>
      <c r="H35" s="30"/>
      <c r="I35" s="16">
        <v>100000</v>
      </c>
      <c r="J35" s="16">
        <v>100000</v>
      </c>
      <c r="K35" s="16">
        <v>100000</v>
      </c>
      <c r="L35" s="16"/>
      <c r="M35" s="16"/>
      <c r="N35" s="16"/>
      <c r="O35" s="16"/>
      <c r="P35" s="30"/>
      <c r="Q35" s="16"/>
      <c r="R35" s="16"/>
      <c r="S35" s="16"/>
      <c r="T35" s="16"/>
      <c r="U35" s="16"/>
      <c r="V35" s="16"/>
      <c r="W35" s="16"/>
    </row>
    <row r="36" ht="22.5" spans="1:23">
      <c r="A36" s="15" t="s">
        <v>232</v>
      </c>
      <c r="B36" s="15" t="s">
        <v>259</v>
      </c>
      <c r="C36" s="14" t="s">
        <v>258</v>
      </c>
      <c r="D36" s="14" t="s">
        <v>55</v>
      </c>
      <c r="E36" s="15" t="s">
        <v>81</v>
      </c>
      <c r="F36" s="15" t="s">
        <v>82</v>
      </c>
      <c r="G36" s="15" t="s">
        <v>246</v>
      </c>
      <c r="H36" s="15" t="s">
        <v>247</v>
      </c>
      <c r="I36" s="16">
        <v>100000</v>
      </c>
      <c r="J36" s="16">
        <v>100000</v>
      </c>
      <c r="K36" s="16">
        <v>100000</v>
      </c>
      <c r="L36" s="16"/>
      <c r="M36" s="16"/>
      <c r="N36" s="16"/>
      <c r="O36" s="16"/>
      <c r="P36" s="30"/>
      <c r="Q36" s="16"/>
      <c r="R36" s="16"/>
      <c r="S36" s="16"/>
      <c r="T36" s="16"/>
      <c r="U36" s="16"/>
      <c r="V36" s="16"/>
      <c r="W36" s="16"/>
    </row>
    <row r="37" ht="18.75" customHeight="1" spans="1:23">
      <c r="A37" s="18" t="s">
        <v>31</v>
      </c>
      <c r="B37" s="18"/>
      <c r="C37" s="18"/>
      <c r="D37" s="17"/>
      <c r="E37" s="18"/>
      <c r="F37" s="18"/>
      <c r="G37" s="18"/>
      <c r="H37" s="18"/>
      <c r="I37" s="16">
        <v>1705764</v>
      </c>
      <c r="J37" s="16">
        <v>1705764</v>
      </c>
      <c r="K37" s="16">
        <v>1705764</v>
      </c>
      <c r="L37" s="16"/>
      <c r="M37" s="16"/>
      <c r="N37" s="16"/>
      <c r="O37" s="16"/>
      <c r="P37" s="16"/>
      <c r="Q37" s="16"/>
      <c r="R37" s="16"/>
      <c r="S37" s="16"/>
      <c r="T37" s="16"/>
      <c r="U37" s="16"/>
      <c r="V37" s="16"/>
      <c r="W37" s="16"/>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scale="27"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8"/>
  <sheetViews>
    <sheetView showZeros="0" workbookViewId="0">
      <pane ySplit="1" topLeftCell="A43" activePane="bottomLeft" state="frozen"/>
      <selection/>
      <selection pane="bottomLeft" activeCell="A3" sqref="A3:J3"/>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9"/>
      <c r="B1" s="39"/>
      <c r="C1" s="39"/>
      <c r="D1" s="39"/>
      <c r="E1" s="39"/>
      <c r="F1" s="39"/>
      <c r="G1" s="39"/>
      <c r="H1" s="39"/>
      <c r="I1" s="39"/>
      <c r="J1" s="39"/>
    </row>
    <row r="2" customHeight="1" spans="1:10">
      <c r="A2" s="27" t="s">
        <v>260</v>
      </c>
      <c r="B2" s="27"/>
      <c r="C2" s="27"/>
      <c r="D2" s="27"/>
      <c r="E2" s="27"/>
      <c r="F2" s="27"/>
      <c r="G2" s="27"/>
      <c r="H2" s="27"/>
      <c r="I2" s="27"/>
      <c r="J2" s="27"/>
    </row>
    <row r="3" ht="45" customHeight="1" spans="1:10">
      <c r="A3" s="40" t="s">
        <v>261</v>
      </c>
      <c r="B3" s="40"/>
      <c r="C3" s="40"/>
      <c r="D3" s="40"/>
      <c r="E3" s="40"/>
      <c r="F3" s="40"/>
      <c r="G3" s="40"/>
      <c r="H3" s="40"/>
      <c r="I3" s="40"/>
      <c r="J3" s="40"/>
    </row>
    <row r="4" ht="20.25" customHeight="1" spans="1:10">
      <c r="A4" s="26" t="str">
        <f>"单位名称："&amp;"中国人民政治协商会议云南省元江哈尼族彝族傣族自治县委员会"</f>
        <v>单位名称：中国人民政治协商会议云南省元江哈尼族彝族傣族自治县委员会</v>
      </c>
      <c r="B4" s="26"/>
      <c r="C4" s="26"/>
      <c r="D4" s="26"/>
      <c r="E4" s="26"/>
      <c r="F4" s="26"/>
      <c r="G4" s="26"/>
      <c r="H4" s="26"/>
      <c r="I4" s="26"/>
      <c r="J4" s="26"/>
    </row>
    <row r="5" ht="20.25" customHeight="1" spans="1:10">
      <c r="A5" s="41" t="s">
        <v>262</v>
      </c>
      <c r="B5" s="41" t="s">
        <v>263</v>
      </c>
      <c r="C5" s="41" t="s">
        <v>264</v>
      </c>
      <c r="D5" s="41" t="s">
        <v>265</v>
      </c>
      <c r="E5" s="41" t="s">
        <v>266</v>
      </c>
      <c r="F5" s="41" t="s">
        <v>267</v>
      </c>
      <c r="G5" s="41" t="s">
        <v>268</v>
      </c>
      <c r="H5" s="41" t="s">
        <v>269</v>
      </c>
      <c r="I5" s="41" t="s">
        <v>270</v>
      </c>
      <c r="J5" s="41" t="s">
        <v>271</v>
      </c>
    </row>
    <row r="6" ht="46.5" customHeight="1" spans="1:10">
      <c r="A6" s="41"/>
      <c r="B6" s="41"/>
      <c r="C6" s="41"/>
      <c r="D6" s="41"/>
      <c r="E6" s="41"/>
      <c r="F6" s="41"/>
      <c r="G6" s="41"/>
      <c r="H6" s="41"/>
      <c r="I6" s="41"/>
      <c r="J6" s="41"/>
    </row>
    <row r="7" ht="20.25" customHeight="1" spans="1:10">
      <c r="A7" s="42">
        <v>1</v>
      </c>
      <c r="B7" s="42">
        <v>2</v>
      </c>
      <c r="C7" s="42">
        <v>3</v>
      </c>
      <c r="D7" s="42">
        <v>4</v>
      </c>
      <c r="E7" s="42">
        <v>5</v>
      </c>
      <c r="F7" s="42">
        <v>6</v>
      </c>
      <c r="G7" s="42">
        <v>7</v>
      </c>
      <c r="H7" s="42">
        <v>8</v>
      </c>
      <c r="I7" s="42">
        <v>9</v>
      </c>
      <c r="J7" s="42">
        <v>10</v>
      </c>
    </row>
    <row r="8" ht="20.25" customHeight="1" spans="1:10">
      <c r="A8" t="s">
        <v>55</v>
      </c>
      <c r="B8" s="30"/>
      <c r="C8" s="30"/>
      <c r="E8" s="48"/>
      <c r="F8" s="48"/>
      <c r="G8" s="48"/>
      <c r="H8" s="48"/>
      <c r="I8" s="48"/>
      <c r="J8" s="48"/>
    </row>
    <row r="9" ht="45" spans="1:10">
      <c r="A9" s="57" t="s">
        <v>258</v>
      </c>
      <c r="B9" s="30" t="s">
        <v>272</v>
      </c>
      <c r="C9" s="31"/>
      <c r="D9" s="31"/>
      <c r="E9" s="48"/>
      <c r="F9" s="48"/>
      <c r="G9" s="48"/>
      <c r="H9" s="48"/>
      <c r="I9" s="48"/>
      <c r="J9" s="48"/>
    </row>
    <row r="10" ht="13.5" spans="1:10">
      <c r="A10" s="30"/>
      <c r="B10" s="30"/>
      <c r="C10" s="30" t="s">
        <v>273</v>
      </c>
      <c r="D10" s="58" t="s">
        <v>274</v>
      </c>
      <c r="E10" s="59" t="s">
        <v>275</v>
      </c>
      <c r="F10" s="49" t="s">
        <v>276</v>
      </c>
      <c r="G10" s="31" t="s">
        <v>70</v>
      </c>
      <c r="H10" s="49" t="s">
        <v>277</v>
      </c>
      <c r="I10" s="49" t="s">
        <v>278</v>
      </c>
      <c r="J10" s="59" t="s">
        <v>279</v>
      </c>
    </row>
    <row r="11" ht="13.5" spans="1:10">
      <c r="A11" s="30"/>
      <c r="B11" s="30"/>
      <c r="C11" s="30" t="s">
        <v>273</v>
      </c>
      <c r="D11" s="58" t="s">
        <v>280</v>
      </c>
      <c r="E11" s="59" t="s">
        <v>281</v>
      </c>
      <c r="F11" s="49" t="s">
        <v>276</v>
      </c>
      <c r="G11" s="31" t="s">
        <v>45</v>
      </c>
      <c r="H11" s="49" t="s">
        <v>282</v>
      </c>
      <c r="I11" s="49" t="s">
        <v>278</v>
      </c>
      <c r="J11" s="59" t="s">
        <v>283</v>
      </c>
    </row>
    <row r="12" ht="22.5" spans="1:10">
      <c r="A12" s="30"/>
      <c r="B12" s="30"/>
      <c r="C12" s="30" t="s">
        <v>273</v>
      </c>
      <c r="D12" s="58" t="s">
        <v>284</v>
      </c>
      <c r="E12" s="59" t="s">
        <v>285</v>
      </c>
      <c r="F12" s="49" t="s">
        <v>286</v>
      </c>
      <c r="G12" s="31" t="s">
        <v>287</v>
      </c>
      <c r="H12" s="49" t="s">
        <v>288</v>
      </c>
      <c r="I12" s="49" t="s">
        <v>278</v>
      </c>
      <c r="J12" s="59" t="s">
        <v>289</v>
      </c>
    </row>
    <row r="13" ht="22.5" spans="1:10">
      <c r="A13" s="30"/>
      <c r="B13" s="30"/>
      <c r="C13" s="30" t="s">
        <v>290</v>
      </c>
      <c r="D13" s="58" t="s">
        <v>291</v>
      </c>
      <c r="E13" s="59" t="s">
        <v>292</v>
      </c>
      <c r="F13" s="49" t="s">
        <v>276</v>
      </c>
      <c r="G13" s="31" t="s">
        <v>70</v>
      </c>
      <c r="H13" s="49" t="s">
        <v>293</v>
      </c>
      <c r="I13" s="49" t="s">
        <v>278</v>
      </c>
      <c r="J13" s="59" t="s">
        <v>294</v>
      </c>
    </row>
    <row r="14" ht="22.5" spans="1:10">
      <c r="A14" s="30"/>
      <c r="B14" s="30"/>
      <c r="C14" s="30" t="s">
        <v>295</v>
      </c>
      <c r="D14" s="58" t="s">
        <v>296</v>
      </c>
      <c r="E14" s="59" t="s">
        <v>297</v>
      </c>
      <c r="F14" s="49" t="s">
        <v>276</v>
      </c>
      <c r="G14" s="31" t="s">
        <v>298</v>
      </c>
      <c r="H14" s="49" t="s">
        <v>293</v>
      </c>
      <c r="I14" s="49" t="s">
        <v>278</v>
      </c>
      <c r="J14" s="59" t="s">
        <v>299</v>
      </c>
    </row>
    <row r="15" ht="67.5" spans="1:10">
      <c r="A15" s="57" t="s">
        <v>252</v>
      </c>
      <c r="B15" s="30" t="s">
        <v>300</v>
      </c>
      <c r="C15" s="30"/>
      <c r="D15" s="30"/>
      <c r="E15" s="30"/>
      <c r="F15" s="30"/>
      <c r="G15" s="30"/>
      <c r="H15" s="30"/>
      <c r="I15" s="30"/>
      <c r="J15" s="30"/>
    </row>
    <row r="16" ht="22.5" spans="1:10">
      <c r="A16" s="30"/>
      <c r="B16" s="30"/>
      <c r="C16" s="30" t="s">
        <v>273</v>
      </c>
      <c r="D16" s="58" t="s">
        <v>274</v>
      </c>
      <c r="E16" s="59" t="s">
        <v>301</v>
      </c>
      <c r="F16" s="49" t="s">
        <v>276</v>
      </c>
      <c r="G16" s="31" t="s">
        <v>302</v>
      </c>
      <c r="H16" s="49" t="s">
        <v>303</v>
      </c>
      <c r="I16" s="49" t="s">
        <v>278</v>
      </c>
      <c r="J16" s="59" t="s">
        <v>304</v>
      </c>
    </row>
    <row r="17" ht="45" spans="1:10">
      <c r="A17" s="30"/>
      <c r="B17" s="30"/>
      <c r="C17" s="30" t="s">
        <v>273</v>
      </c>
      <c r="D17" s="58" t="s">
        <v>305</v>
      </c>
      <c r="E17" s="59" t="s">
        <v>306</v>
      </c>
      <c r="F17" s="49" t="s">
        <v>276</v>
      </c>
      <c r="G17" s="31" t="s">
        <v>307</v>
      </c>
      <c r="H17" s="49" t="s">
        <v>293</v>
      </c>
      <c r="I17" s="49" t="s">
        <v>308</v>
      </c>
      <c r="J17" s="59" t="s">
        <v>309</v>
      </c>
    </row>
    <row r="18" ht="22.5" spans="1:10">
      <c r="A18" s="30"/>
      <c r="B18" s="30"/>
      <c r="C18" s="30" t="s">
        <v>273</v>
      </c>
      <c r="D18" s="58" t="s">
        <v>280</v>
      </c>
      <c r="E18" s="59" t="s">
        <v>310</v>
      </c>
      <c r="F18" s="49" t="s">
        <v>286</v>
      </c>
      <c r="G18" s="31" t="s">
        <v>311</v>
      </c>
      <c r="H18" s="49" t="s">
        <v>282</v>
      </c>
      <c r="I18" s="49" t="s">
        <v>278</v>
      </c>
      <c r="J18" s="59" t="s">
        <v>312</v>
      </c>
    </row>
    <row r="19" ht="22.5" spans="1:10">
      <c r="A19" s="30"/>
      <c r="B19" s="30"/>
      <c r="C19" s="30" t="s">
        <v>290</v>
      </c>
      <c r="D19" s="58" t="s">
        <v>291</v>
      </c>
      <c r="E19" s="59" t="s">
        <v>313</v>
      </c>
      <c r="F19" s="49" t="s">
        <v>276</v>
      </c>
      <c r="G19" s="31" t="s">
        <v>70</v>
      </c>
      <c r="H19" s="49" t="s">
        <v>293</v>
      </c>
      <c r="I19" s="49" t="s">
        <v>308</v>
      </c>
      <c r="J19" s="59" t="s">
        <v>314</v>
      </c>
    </row>
    <row r="20" ht="45" spans="1:10">
      <c r="A20" s="30"/>
      <c r="B20" s="30"/>
      <c r="C20" s="30" t="s">
        <v>295</v>
      </c>
      <c r="D20" s="58" t="s">
        <v>296</v>
      </c>
      <c r="E20" s="59" t="s">
        <v>315</v>
      </c>
      <c r="F20" s="49" t="s">
        <v>276</v>
      </c>
      <c r="G20" s="31" t="s">
        <v>307</v>
      </c>
      <c r="H20" s="49" t="s">
        <v>293</v>
      </c>
      <c r="I20" s="49" t="s">
        <v>308</v>
      </c>
      <c r="J20" s="59" t="s">
        <v>316</v>
      </c>
    </row>
    <row r="21" ht="78.75" spans="1:10">
      <c r="A21" s="57" t="s">
        <v>244</v>
      </c>
      <c r="B21" s="30" t="s">
        <v>317</v>
      </c>
      <c r="C21" s="30"/>
      <c r="D21" s="30"/>
      <c r="E21" s="30"/>
      <c r="F21" s="30"/>
      <c r="G21" s="30"/>
      <c r="H21" s="30"/>
      <c r="I21" s="30"/>
      <c r="J21" s="30"/>
    </row>
    <row r="22" ht="22.5" spans="1:10">
      <c r="A22" s="30"/>
      <c r="B22" s="30"/>
      <c r="C22" s="30" t="s">
        <v>273</v>
      </c>
      <c r="D22" s="58" t="s">
        <v>274</v>
      </c>
      <c r="E22" s="59" t="s">
        <v>318</v>
      </c>
      <c r="F22" s="49" t="s">
        <v>276</v>
      </c>
      <c r="G22" s="31" t="s">
        <v>49</v>
      </c>
      <c r="H22" s="49" t="s">
        <v>319</v>
      </c>
      <c r="I22" s="49" t="s">
        <v>278</v>
      </c>
      <c r="J22" s="59" t="s">
        <v>320</v>
      </c>
    </row>
    <row r="23" ht="33.75" spans="1:10">
      <c r="A23" s="30"/>
      <c r="B23" s="30"/>
      <c r="C23" s="30" t="s">
        <v>273</v>
      </c>
      <c r="D23" s="58" t="s">
        <v>305</v>
      </c>
      <c r="E23" s="59" t="s">
        <v>321</v>
      </c>
      <c r="F23" s="49" t="s">
        <v>322</v>
      </c>
      <c r="G23" s="31" t="s">
        <v>323</v>
      </c>
      <c r="H23" s="49" t="s">
        <v>293</v>
      </c>
      <c r="I23" s="49" t="s">
        <v>278</v>
      </c>
      <c r="J23" s="59" t="s">
        <v>324</v>
      </c>
    </row>
    <row r="24" ht="13.5" spans="1:10">
      <c r="A24" s="30"/>
      <c r="B24" s="30"/>
      <c r="C24" s="30" t="s">
        <v>273</v>
      </c>
      <c r="D24" s="58" t="s">
        <v>280</v>
      </c>
      <c r="E24" s="59" t="s">
        <v>325</v>
      </c>
      <c r="F24" s="49" t="s">
        <v>286</v>
      </c>
      <c r="G24" s="31" t="s">
        <v>45</v>
      </c>
      <c r="H24" s="49" t="s">
        <v>282</v>
      </c>
      <c r="I24" s="49" t="s">
        <v>278</v>
      </c>
      <c r="J24" s="59" t="s">
        <v>326</v>
      </c>
    </row>
    <row r="25" ht="13.5" spans="1:10">
      <c r="A25" s="30"/>
      <c r="B25" s="30"/>
      <c r="C25" s="30" t="s">
        <v>290</v>
      </c>
      <c r="D25" s="58" t="s">
        <v>291</v>
      </c>
      <c r="E25" s="59" t="s">
        <v>327</v>
      </c>
      <c r="F25" s="49" t="s">
        <v>322</v>
      </c>
      <c r="G25" s="31" t="s">
        <v>328</v>
      </c>
      <c r="H25" s="49" t="s">
        <v>293</v>
      </c>
      <c r="I25" s="49" t="s">
        <v>308</v>
      </c>
      <c r="J25" s="59" t="s">
        <v>329</v>
      </c>
    </row>
    <row r="26" ht="13.5" spans="1:10">
      <c r="A26" s="30"/>
      <c r="B26" s="30"/>
      <c r="C26" s="30" t="s">
        <v>295</v>
      </c>
      <c r="D26" s="58" t="s">
        <v>296</v>
      </c>
      <c r="E26" s="59" t="s">
        <v>296</v>
      </c>
      <c r="F26" s="49" t="s">
        <v>276</v>
      </c>
      <c r="G26" s="31" t="s">
        <v>330</v>
      </c>
      <c r="H26" s="49" t="s">
        <v>293</v>
      </c>
      <c r="I26" s="49" t="s">
        <v>278</v>
      </c>
      <c r="J26" s="59" t="s">
        <v>331</v>
      </c>
    </row>
    <row r="27" ht="33.75" spans="1:10">
      <c r="A27" s="57" t="s">
        <v>254</v>
      </c>
      <c r="B27" s="30" t="s">
        <v>332</v>
      </c>
      <c r="C27" s="30"/>
      <c r="D27" s="30"/>
      <c r="E27" s="30"/>
      <c r="F27" s="30"/>
      <c r="G27" s="30"/>
      <c r="H27" s="30"/>
      <c r="I27" s="30"/>
      <c r="J27" s="30"/>
    </row>
    <row r="28" ht="13.5" spans="1:10">
      <c r="A28" s="30"/>
      <c r="B28" s="30"/>
      <c r="C28" s="30" t="s">
        <v>273</v>
      </c>
      <c r="D28" s="58" t="s">
        <v>305</v>
      </c>
      <c r="E28" s="59" t="s">
        <v>333</v>
      </c>
      <c r="F28" s="49" t="s">
        <v>276</v>
      </c>
      <c r="G28" s="31" t="s">
        <v>307</v>
      </c>
      <c r="H28" s="49" t="s">
        <v>293</v>
      </c>
      <c r="I28" s="49" t="s">
        <v>278</v>
      </c>
      <c r="J28" s="59" t="s">
        <v>334</v>
      </c>
    </row>
    <row r="29" ht="13.5" spans="1:10">
      <c r="A29" s="30"/>
      <c r="B29" s="30"/>
      <c r="C29" s="30" t="s">
        <v>273</v>
      </c>
      <c r="D29" s="58" t="s">
        <v>280</v>
      </c>
      <c r="E29" s="59" t="s">
        <v>335</v>
      </c>
      <c r="F29" s="49" t="s">
        <v>286</v>
      </c>
      <c r="G29" s="31" t="s">
        <v>336</v>
      </c>
      <c r="H29" s="49" t="s">
        <v>282</v>
      </c>
      <c r="I29" s="49" t="s">
        <v>278</v>
      </c>
      <c r="J29" s="59" t="s">
        <v>337</v>
      </c>
    </row>
    <row r="30" ht="13.5" spans="1:10">
      <c r="A30" s="30"/>
      <c r="B30" s="30"/>
      <c r="C30" s="30" t="s">
        <v>273</v>
      </c>
      <c r="D30" s="58" t="s">
        <v>284</v>
      </c>
      <c r="E30" s="59" t="s">
        <v>285</v>
      </c>
      <c r="F30" s="49" t="s">
        <v>286</v>
      </c>
      <c r="G30" s="31" t="s">
        <v>338</v>
      </c>
      <c r="H30" s="49" t="s">
        <v>288</v>
      </c>
      <c r="I30" s="49" t="s">
        <v>278</v>
      </c>
      <c r="J30" s="59" t="s">
        <v>339</v>
      </c>
    </row>
    <row r="31" ht="13.5" spans="1:10">
      <c r="A31" s="30"/>
      <c r="B31" s="30"/>
      <c r="C31" s="30" t="s">
        <v>290</v>
      </c>
      <c r="D31" s="58" t="s">
        <v>291</v>
      </c>
      <c r="E31" s="59" t="s">
        <v>340</v>
      </c>
      <c r="F31" s="49" t="s">
        <v>276</v>
      </c>
      <c r="G31" s="31" t="s">
        <v>307</v>
      </c>
      <c r="H31" s="49" t="s">
        <v>293</v>
      </c>
      <c r="I31" s="49" t="s">
        <v>278</v>
      </c>
      <c r="J31" s="59" t="s">
        <v>341</v>
      </c>
    </row>
    <row r="32" ht="13.5" spans="1:10">
      <c r="A32" s="30"/>
      <c r="B32" s="30"/>
      <c r="C32" s="30" t="s">
        <v>295</v>
      </c>
      <c r="D32" s="58" t="s">
        <v>296</v>
      </c>
      <c r="E32" s="59" t="s">
        <v>342</v>
      </c>
      <c r="F32" s="49" t="s">
        <v>276</v>
      </c>
      <c r="G32" s="31" t="s">
        <v>298</v>
      </c>
      <c r="H32" s="49" t="s">
        <v>293</v>
      </c>
      <c r="I32" s="49" t="s">
        <v>278</v>
      </c>
      <c r="J32" s="59" t="s">
        <v>343</v>
      </c>
    </row>
    <row r="33" ht="33.75" spans="1:10">
      <c r="A33" s="57" t="s">
        <v>224</v>
      </c>
      <c r="B33" s="30" t="s">
        <v>344</v>
      </c>
      <c r="C33" s="30"/>
      <c r="D33" s="30"/>
      <c r="E33" s="30"/>
      <c r="F33" s="30"/>
      <c r="G33" s="30"/>
      <c r="H33" s="30"/>
      <c r="I33" s="30"/>
      <c r="J33" s="30"/>
    </row>
    <row r="34" ht="13.5" spans="1:10">
      <c r="A34" s="30"/>
      <c r="B34" s="30"/>
      <c r="C34" s="30" t="s">
        <v>273</v>
      </c>
      <c r="D34" s="58" t="s">
        <v>274</v>
      </c>
      <c r="E34" s="59" t="s">
        <v>345</v>
      </c>
      <c r="F34" s="49" t="s">
        <v>322</v>
      </c>
      <c r="G34" s="31" t="s">
        <v>45</v>
      </c>
      <c r="H34" s="49" t="s">
        <v>303</v>
      </c>
      <c r="I34" s="49" t="s">
        <v>278</v>
      </c>
      <c r="J34" s="59" t="s">
        <v>346</v>
      </c>
    </row>
    <row r="35" ht="13.5" spans="1:10">
      <c r="A35" s="30"/>
      <c r="B35" s="30"/>
      <c r="C35" s="30" t="s">
        <v>273</v>
      </c>
      <c r="D35" s="58" t="s">
        <v>280</v>
      </c>
      <c r="E35" s="59" t="s">
        <v>347</v>
      </c>
      <c r="F35" s="49" t="s">
        <v>286</v>
      </c>
      <c r="G35" s="31" t="s">
        <v>45</v>
      </c>
      <c r="H35" s="49" t="s">
        <v>282</v>
      </c>
      <c r="I35" s="49" t="s">
        <v>278</v>
      </c>
      <c r="J35" s="59" t="s">
        <v>348</v>
      </c>
    </row>
    <row r="36" ht="13.5" spans="1:10">
      <c r="A36" s="30"/>
      <c r="B36" s="30"/>
      <c r="C36" s="30" t="s">
        <v>273</v>
      </c>
      <c r="D36" s="58" t="s">
        <v>284</v>
      </c>
      <c r="E36" s="59" t="s">
        <v>285</v>
      </c>
      <c r="F36" s="49" t="s">
        <v>286</v>
      </c>
      <c r="G36" s="31" t="s">
        <v>349</v>
      </c>
      <c r="H36" s="49" t="s">
        <v>288</v>
      </c>
      <c r="I36" s="49" t="s">
        <v>278</v>
      </c>
      <c r="J36" s="59" t="s">
        <v>350</v>
      </c>
    </row>
    <row r="37" ht="13.5" spans="1:10">
      <c r="A37" s="30"/>
      <c r="B37" s="30"/>
      <c r="C37" s="30" t="s">
        <v>290</v>
      </c>
      <c r="D37" s="58" t="s">
        <v>351</v>
      </c>
      <c r="E37" s="59" t="s">
        <v>352</v>
      </c>
      <c r="F37" s="49" t="s">
        <v>322</v>
      </c>
      <c r="G37" s="31" t="s">
        <v>323</v>
      </c>
      <c r="H37" s="49" t="s">
        <v>293</v>
      </c>
      <c r="I37" s="49" t="s">
        <v>278</v>
      </c>
      <c r="J37" s="59" t="s">
        <v>353</v>
      </c>
    </row>
    <row r="38" ht="22.5" spans="1:10">
      <c r="A38" s="30"/>
      <c r="B38" s="30"/>
      <c r="C38" s="30" t="s">
        <v>295</v>
      </c>
      <c r="D38" s="58" t="s">
        <v>296</v>
      </c>
      <c r="E38" s="59" t="s">
        <v>354</v>
      </c>
      <c r="F38" s="49" t="s">
        <v>276</v>
      </c>
      <c r="G38" s="31" t="s">
        <v>298</v>
      </c>
      <c r="H38" s="49" t="s">
        <v>293</v>
      </c>
      <c r="I38" s="49" t="s">
        <v>278</v>
      </c>
      <c r="J38" s="59" t="s">
        <v>355</v>
      </c>
    </row>
    <row r="39" ht="90" spans="1:10">
      <c r="A39" s="57" t="s">
        <v>234</v>
      </c>
      <c r="B39" s="30" t="s">
        <v>356</v>
      </c>
      <c r="C39" s="30"/>
      <c r="D39" s="30"/>
      <c r="E39" s="30"/>
      <c r="F39" s="30"/>
      <c r="G39" s="30"/>
      <c r="H39" s="30"/>
      <c r="I39" s="30"/>
      <c r="J39" s="30"/>
    </row>
    <row r="40" ht="13.5" spans="1:10">
      <c r="A40" s="30"/>
      <c r="B40" s="30"/>
      <c r="C40" s="30" t="s">
        <v>273</v>
      </c>
      <c r="D40" s="58" t="s">
        <v>274</v>
      </c>
      <c r="E40" s="59" t="s">
        <v>357</v>
      </c>
      <c r="F40" s="49" t="s">
        <v>322</v>
      </c>
      <c r="G40" s="31" t="s">
        <v>358</v>
      </c>
      <c r="H40" s="49" t="s">
        <v>359</v>
      </c>
      <c r="I40" s="49" t="s">
        <v>278</v>
      </c>
      <c r="J40" s="59" t="s">
        <v>360</v>
      </c>
    </row>
    <row r="41" ht="13.5" spans="1:10">
      <c r="A41" s="30"/>
      <c r="B41" s="30"/>
      <c r="C41" s="30" t="s">
        <v>273</v>
      </c>
      <c r="D41" s="58" t="s">
        <v>305</v>
      </c>
      <c r="E41" s="59" t="s">
        <v>361</v>
      </c>
      <c r="F41" s="49" t="s">
        <v>322</v>
      </c>
      <c r="G41" s="31" t="s">
        <v>362</v>
      </c>
      <c r="H41" s="49" t="s">
        <v>359</v>
      </c>
      <c r="I41" s="49" t="s">
        <v>308</v>
      </c>
      <c r="J41" s="59" t="s">
        <v>363</v>
      </c>
    </row>
    <row r="42" ht="22.5" spans="1:10">
      <c r="A42" s="30"/>
      <c r="B42" s="30"/>
      <c r="C42" s="30" t="s">
        <v>273</v>
      </c>
      <c r="D42" s="58" t="s">
        <v>280</v>
      </c>
      <c r="E42" s="59" t="s">
        <v>364</v>
      </c>
      <c r="F42" s="49" t="s">
        <v>322</v>
      </c>
      <c r="G42" s="31" t="s">
        <v>365</v>
      </c>
      <c r="H42" s="49" t="s">
        <v>282</v>
      </c>
      <c r="I42" s="49" t="s">
        <v>278</v>
      </c>
      <c r="J42" s="59" t="s">
        <v>366</v>
      </c>
    </row>
    <row r="43" ht="13.5" spans="1:10">
      <c r="A43" s="30"/>
      <c r="B43" s="30"/>
      <c r="C43" s="30" t="s">
        <v>290</v>
      </c>
      <c r="D43" s="58" t="s">
        <v>351</v>
      </c>
      <c r="E43" s="59" t="s">
        <v>367</v>
      </c>
      <c r="F43" s="49" t="s">
        <v>276</v>
      </c>
      <c r="G43" s="31" t="s">
        <v>307</v>
      </c>
      <c r="H43" s="49" t="s">
        <v>293</v>
      </c>
      <c r="I43" s="49" t="s">
        <v>308</v>
      </c>
      <c r="J43" s="59" t="s">
        <v>368</v>
      </c>
    </row>
    <row r="44" ht="13.5" spans="1:10">
      <c r="A44" s="30"/>
      <c r="B44" s="30"/>
      <c r="C44" s="30" t="s">
        <v>295</v>
      </c>
      <c r="D44" s="58" t="s">
        <v>296</v>
      </c>
      <c r="E44" s="59" t="s">
        <v>369</v>
      </c>
      <c r="F44" s="49" t="s">
        <v>322</v>
      </c>
      <c r="G44" s="31" t="s">
        <v>307</v>
      </c>
      <c r="H44" s="49" t="s">
        <v>293</v>
      </c>
      <c r="I44" s="49" t="s">
        <v>308</v>
      </c>
      <c r="J44" s="59" t="s">
        <v>370</v>
      </c>
    </row>
    <row r="45" ht="13.5" spans="1:10">
      <c r="A45" s="57" t="s">
        <v>229</v>
      </c>
      <c r="B45" s="30" t="s">
        <v>371</v>
      </c>
      <c r="C45" s="30"/>
      <c r="D45" s="30"/>
      <c r="E45" s="30"/>
      <c r="F45" s="30"/>
      <c r="G45" s="30"/>
      <c r="H45" s="30"/>
      <c r="I45" s="30"/>
      <c r="J45" s="30"/>
    </row>
    <row r="46" ht="13.5" spans="1:10">
      <c r="A46" s="30"/>
      <c r="B46" s="30"/>
      <c r="C46" s="30" t="s">
        <v>273</v>
      </c>
      <c r="D46" s="58" t="s">
        <v>274</v>
      </c>
      <c r="E46" s="59" t="s">
        <v>345</v>
      </c>
      <c r="F46" s="49" t="s">
        <v>322</v>
      </c>
      <c r="G46" s="31" t="s">
        <v>45</v>
      </c>
      <c r="H46" s="49" t="s">
        <v>303</v>
      </c>
      <c r="I46" s="49" t="s">
        <v>278</v>
      </c>
      <c r="J46" s="59" t="s">
        <v>372</v>
      </c>
    </row>
    <row r="47" ht="13.5" spans="1:10">
      <c r="A47" s="30"/>
      <c r="B47" s="30"/>
      <c r="C47" s="30" t="s">
        <v>273</v>
      </c>
      <c r="D47" s="58" t="s">
        <v>280</v>
      </c>
      <c r="E47" s="59" t="s">
        <v>373</v>
      </c>
      <c r="F47" s="49" t="s">
        <v>286</v>
      </c>
      <c r="G47" s="31" t="s">
        <v>45</v>
      </c>
      <c r="H47" s="49" t="s">
        <v>282</v>
      </c>
      <c r="I47" s="49" t="s">
        <v>278</v>
      </c>
      <c r="J47" s="59" t="s">
        <v>374</v>
      </c>
    </row>
    <row r="48" ht="13.5" spans="1:10">
      <c r="A48" s="30"/>
      <c r="B48" s="30"/>
      <c r="C48" s="30" t="s">
        <v>273</v>
      </c>
      <c r="D48" s="58" t="s">
        <v>284</v>
      </c>
      <c r="E48" s="59" t="s">
        <v>285</v>
      </c>
      <c r="F48" s="49" t="s">
        <v>286</v>
      </c>
      <c r="G48" s="31" t="s">
        <v>375</v>
      </c>
      <c r="H48" s="49" t="s">
        <v>288</v>
      </c>
      <c r="I48" s="49" t="s">
        <v>278</v>
      </c>
      <c r="J48" s="59" t="s">
        <v>376</v>
      </c>
    </row>
    <row r="49" ht="13.5" spans="1:10">
      <c r="A49" s="30"/>
      <c r="B49" s="30"/>
      <c r="C49" s="30" t="s">
        <v>290</v>
      </c>
      <c r="D49" s="58" t="s">
        <v>351</v>
      </c>
      <c r="E49" s="59" t="s">
        <v>377</v>
      </c>
      <c r="F49" s="49" t="s">
        <v>276</v>
      </c>
      <c r="G49" s="31" t="s">
        <v>70</v>
      </c>
      <c r="H49" s="49" t="s">
        <v>293</v>
      </c>
      <c r="I49" s="49" t="s">
        <v>278</v>
      </c>
      <c r="J49" s="59" t="s">
        <v>378</v>
      </c>
    </row>
    <row r="50" ht="13.5" spans="1:10">
      <c r="A50" s="30"/>
      <c r="B50" s="30"/>
      <c r="C50" s="30" t="s">
        <v>295</v>
      </c>
      <c r="D50" s="58" t="s">
        <v>296</v>
      </c>
      <c r="E50" s="59" t="s">
        <v>379</v>
      </c>
      <c r="F50" s="49" t="s">
        <v>276</v>
      </c>
      <c r="G50" s="31" t="s">
        <v>298</v>
      </c>
      <c r="H50" s="49" t="s">
        <v>293</v>
      </c>
      <c r="I50" s="49" t="s">
        <v>278</v>
      </c>
      <c r="J50" s="59" t="s">
        <v>380</v>
      </c>
    </row>
    <row r="51" ht="67.5" spans="1:10">
      <c r="A51" s="57" t="s">
        <v>256</v>
      </c>
      <c r="B51" s="30" t="s">
        <v>381</v>
      </c>
      <c r="C51" s="30"/>
      <c r="D51" s="30"/>
      <c r="E51" s="30"/>
      <c r="F51" s="30"/>
      <c r="G51" s="30"/>
      <c r="H51" s="30"/>
      <c r="I51" s="30"/>
      <c r="J51" s="30"/>
    </row>
    <row r="52" ht="13.5" spans="1:10">
      <c r="A52" s="30"/>
      <c r="B52" s="30"/>
      <c r="C52" s="30" t="s">
        <v>273</v>
      </c>
      <c r="D52" s="58" t="s">
        <v>274</v>
      </c>
      <c r="E52" s="59" t="s">
        <v>382</v>
      </c>
      <c r="F52" s="49" t="s">
        <v>322</v>
      </c>
      <c r="G52" s="31" t="s">
        <v>70</v>
      </c>
      <c r="H52" s="49" t="s">
        <v>383</v>
      </c>
      <c r="I52" s="49" t="s">
        <v>278</v>
      </c>
      <c r="J52" s="59" t="s">
        <v>384</v>
      </c>
    </row>
    <row r="53" ht="13.5" spans="1:10">
      <c r="A53" s="30"/>
      <c r="B53" s="30"/>
      <c r="C53" s="30" t="s">
        <v>273</v>
      </c>
      <c r="D53" s="58" t="s">
        <v>280</v>
      </c>
      <c r="E53" s="59" t="s">
        <v>385</v>
      </c>
      <c r="F53" s="49" t="s">
        <v>286</v>
      </c>
      <c r="G53" s="31" t="s">
        <v>45</v>
      </c>
      <c r="H53" s="49" t="s">
        <v>282</v>
      </c>
      <c r="I53" s="49" t="s">
        <v>278</v>
      </c>
      <c r="J53" s="59" t="s">
        <v>386</v>
      </c>
    </row>
    <row r="54" ht="13.5" spans="1:10">
      <c r="A54" s="30"/>
      <c r="B54" s="30"/>
      <c r="C54" s="30" t="s">
        <v>273</v>
      </c>
      <c r="D54" s="58" t="s">
        <v>284</v>
      </c>
      <c r="E54" s="59" t="s">
        <v>285</v>
      </c>
      <c r="F54" s="49" t="s">
        <v>286</v>
      </c>
      <c r="G54" s="31" t="s">
        <v>287</v>
      </c>
      <c r="H54" s="49" t="s">
        <v>288</v>
      </c>
      <c r="I54" s="49" t="s">
        <v>278</v>
      </c>
      <c r="J54" s="59" t="s">
        <v>387</v>
      </c>
    </row>
    <row r="55" ht="22.5" spans="1:10">
      <c r="A55" s="30"/>
      <c r="B55" s="30"/>
      <c r="C55" s="30" t="s">
        <v>290</v>
      </c>
      <c r="D55" s="58" t="s">
        <v>291</v>
      </c>
      <c r="E55" s="59" t="s">
        <v>388</v>
      </c>
      <c r="F55" s="49" t="s">
        <v>276</v>
      </c>
      <c r="G55" s="31" t="s">
        <v>70</v>
      </c>
      <c r="H55" s="49" t="s">
        <v>293</v>
      </c>
      <c r="I55" s="49" t="s">
        <v>278</v>
      </c>
      <c r="J55" s="59" t="s">
        <v>389</v>
      </c>
    </row>
    <row r="56" ht="22.5" spans="1:10">
      <c r="A56" s="30"/>
      <c r="B56" s="30"/>
      <c r="C56" s="30" t="s">
        <v>295</v>
      </c>
      <c r="D56" s="58" t="s">
        <v>296</v>
      </c>
      <c r="E56" s="59" t="s">
        <v>342</v>
      </c>
      <c r="F56" s="49" t="s">
        <v>276</v>
      </c>
      <c r="G56" s="31" t="s">
        <v>298</v>
      </c>
      <c r="H56" s="49" t="s">
        <v>293</v>
      </c>
      <c r="I56" s="49" t="s">
        <v>278</v>
      </c>
      <c r="J56" s="59" t="s">
        <v>390</v>
      </c>
    </row>
    <row r="57" ht="67.5" spans="1:10">
      <c r="A57" s="57" t="s">
        <v>248</v>
      </c>
      <c r="B57" s="30" t="s">
        <v>391</v>
      </c>
      <c r="C57" s="30"/>
      <c r="D57" s="30"/>
      <c r="E57" s="30"/>
      <c r="F57" s="30"/>
      <c r="G57" s="30"/>
      <c r="H57" s="30"/>
      <c r="I57" s="30"/>
      <c r="J57" s="30"/>
    </row>
    <row r="58" ht="13.5" spans="1:10">
      <c r="A58" s="30"/>
      <c r="B58" s="30"/>
      <c r="C58" s="30" t="s">
        <v>273</v>
      </c>
      <c r="D58" s="58" t="s">
        <v>274</v>
      </c>
      <c r="E58" s="59" t="s">
        <v>392</v>
      </c>
      <c r="F58" s="49" t="s">
        <v>276</v>
      </c>
      <c r="G58" s="31" t="s">
        <v>51</v>
      </c>
      <c r="H58" s="49" t="s">
        <v>383</v>
      </c>
      <c r="I58" s="49" t="s">
        <v>278</v>
      </c>
      <c r="J58" s="59" t="s">
        <v>393</v>
      </c>
    </row>
    <row r="59" ht="13.5" spans="1:10">
      <c r="A59" s="30"/>
      <c r="B59" s="30"/>
      <c r="C59" s="30" t="s">
        <v>273</v>
      </c>
      <c r="D59" s="58" t="s">
        <v>305</v>
      </c>
      <c r="E59" s="59" t="s">
        <v>394</v>
      </c>
      <c r="F59" s="49" t="s">
        <v>276</v>
      </c>
      <c r="G59" s="31" t="s">
        <v>307</v>
      </c>
      <c r="H59" s="49" t="s">
        <v>293</v>
      </c>
      <c r="I59" s="49" t="s">
        <v>278</v>
      </c>
      <c r="J59" s="59" t="s">
        <v>395</v>
      </c>
    </row>
    <row r="60" ht="13.5" spans="1:10">
      <c r="A60" s="30"/>
      <c r="B60" s="30"/>
      <c r="C60" s="30" t="s">
        <v>273</v>
      </c>
      <c r="D60" s="58" t="s">
        <v>280</v>
      </c>
      <c r="E60" s="59" t="s">
        <v>396</v>
      </c>
      <c r="F60" s="49" t="s">
        <v>286</v>
      </c>
      <c r="G60" s="31" t="s">
        <v>336</v>
      </c>
      <c r="H60" s="49" t="s">
        <v>282</v>
      </c>
      <c r="I60" s="49" t="s">
        <v>278</v>
      </c>
      <c r="J60" s="59" t="s">
        <v>397</v>
      </c>
    </row>
    <row r="61" ht="22.5" spans="1:10">
      <c r="A61" s="30"/>
      <c r="B61" s="30"/>
      <c r="C61" s="30" t="s">
        <v>273</v>
      </c>
      <c r="D61" s="58" t="s">
        <v>284</v>
      </c>
      <c r="E61" s="59" t="s">
        <v>285</v>
      </c>
      <c r="F61" s="49" t="s">
        <v>286</v>
      </c>
      <c r="G61" s="31" t="s">
        <v>287</v>
      </c>
      <c r="H61" s="49" t="s">
        <v>288</v>
      </c>
      <c r="I61" s="49" t="s">
        <v>278</v>
      </c>
      <c r="J61" s="59" t="s">
        <v>398</v>
      </c>
    </row>
    <row r="62" ht="13.5" spans="1:10">
      <c r="A62" s="30"/>
      <c r="B62" s="30"/>
      <c r="C62" s="30" t="s">
        <v>290</v>
      </c>
      <c r="D62" s="58" t="s">
        <v>291</v>
      </c>
      <c r="E62" s="59" t="s">
        <v>399</v>
      </c>
      <c r="F62" s="49" t="s">
        <v>276</v>
      </c>
      <c r="G62" s="31" t="s">
        <v>70</v>
      </c>
      <c r="H62" s="49" t="s">
        <v>293</v>
      </c>
      <c r="I62" s="49" t="s">
        <v>278</v>
      </c>
      <c r="J62" s="59" t="s">
        <v>400</v>
      </c>
    </row>
    <row r="63" ht="13.5" spans="1:10">
      <c r="A63" s="30"/>
      <c r="B63" s="30"/>
      <c r="C63" s="30" t="s">
        <v>295</v>
      </c>
      <c r="D63" s="58" t="s">
        <v>296</v>
      </c>
      <c r="E63" s="59" t="s">
        <v>401</v>
      </c>
      <c r="F63" s="49" t="s">
        <v>276</v>
      </c>
      <c r="G63" s="31" t="s">
        <v>298</v>
      </c>
      <c r="H63" s="49" t="s">
        <v>293</v>
      </c>
      <c r="I63" s="49" t="s">
        <v>278</v>
      </c>
      <c r="J63" s="59" t="s">
        <v>402</v>
      </c>
    </row>
    <row r="64" ht="22.5" spans="1:10">
      <c r="A64" s="57" t="s">
        <v>231</v>
      </c>
      <c r="B64" s="30" t="s">
        <v>403</v>
      </c>
      <c r="C64" s="30"/>
      <c r="D64" s="30"/>
      <c r="E64" s="30"/>
      <c r="F64" s="30"/>
      <c r="G64" s="30"/>
      <c r="H64" s="30"/>
      <c r="I64" s="30"/>
      <c r="J64" s="30"/>
    </row>
    <row r="65" ht="13.5" spans="1:10">
      <c r="A65" s="30"/>
      <c r="B65" s="30"/>
      <c r="C65" s="30" t="s">
        <v>273</v>
      </c>
      <c r="D65" s="58" t="s">
        <v>274</v>
      </c>
      <c r="E65" s="59" t="s">
        <v>404</v>
      </c>
      <c r="F65" s="49" t="s">
        <v>276</v>
      </c>
      <c r="G65" s="31" t="s">
        <v>336</v>
      </c>
      <c r="H65" s="49" t="s">
        <v>277</v>
      </c>
      <c r="I65" s="49" t="s">
        <v>278</v>
      </c>
      <c r="J65" s="59" t="s">
        <v>405</v>
      </c>
    </row>
    <row r="66" ht="13.5" spans="1:10">
      <c r="A66" s="30"/>
      <c r="B66" s="30"/>
      <c r="C66" s="30" t="s">
        <v>273</v>
      </c>
      <c r="D66" s="58" t="s">
        <v>280</v>
      </c>
      <c r="E66" s="59" t="s">
        <v>406</v>
      </c>
      <c r="F66" s="49" t="s">
        <v>286</v>
      </c>
      <c r="G66" s="31" t="s">
        <v>336</v>
      </c>
      <c r="H66" s="49" t="s">
        <v>282</v>
      </c>
      <c r="I66" s="49" t="s">
        <v>278</v>
      </c>
      <c r="J66" s="59" t="s">
        <v>407</v>
      </c>
    </row>
    <row r="67" ht="22.5" spans="1:10">
      <c r="A67" s="30"/>
      <c r="B67" s="30"/>
      <c r="C67" s="30" t="s">
        <v>273</v>
      </c>
      <c r="D67" s="58" t="s">
        <v>284</v>
      </c>
      <c r="E67" s="59" t="s">
        <v>285</v>
      </c>
      <c r="F67" s="49" t="s">
        <v>286</v>
      </c>
      <c r="G67" s="31" t="s">
        <v>408</v>
      </c>
      <c r="H67" s="49" t="s">
        <v>288</v>
      </c>
      <c r="I67" s="49" t="s">
        <v>278</v>
      </c>
      <c r="J67" s="59" t="s">
        <v>409</v>
      </c>
    </row>
    <row r="68" ht="13.5" spans="1:10">
      <c r="A68" s="30"/>
      <c r="B68" s="30"/>
      <c r="C68" s="30" t="s">
        <v>290</v>
      </c>
      <c r="D68" s="58" t="s">
        <v>291</v>
      </c>
      <c r="E68" s="59" t="s">
        <v>313</v>
      </c>
      <c r="F68" s="49" t="s">
        <v>276</v>
      </c>
      <c r="G68" s="31" t="s">
        <v>70</v>
      </c>
      <c r="H68" s="49" t="s">
        <v>293</v>
      </c>
      <c r="I68" s="49" t="s">
        <v>278</v>
      </c>
      <c r="J68" s="59" t="s">
        <v>410</v>
      </c>
    </row>
    <row r="69" ht="13.5" spans="1:10">
      <c r="A69" s="30"/>
      <c r="B69" s="30"/>
      <c r="C69" s="30" t="s">
        <v>295</v>
      </c>
      <c r="D69" s="58" t="s">
        <v>296</v>
      </c>
      <c r="E69" s="59" t="s">
        <v>297</v>
      </c>
      <c r="F69" s="49" t="s">
        <v>276</v>
      </c>
      <c r="G69" s="31" t="s">
        <v>298</v>
      </c>
      <c r="H69" s="49" t="s">
        <v>293</v>
      </c>
      <c r="I69" s="49" t="s">
        <v>278</v>
      </c>
      <c r="J69" s="59" t="s">
        <v>411</v>
      </c>
    </row>
    <row r="70" ht="56.25" spans="1:10">
      <c r="A70" s="57" t="s">
        <v>250</v>
      </c>
      <c r="B70" s="30" t="s">
        <v>412</v>
      </c>
      <c r="C70" s="30"/>
      <c r="D70" s="30"/>
      <c r="E70" s="30"/>
      <c r="F70" s="30"/>
      <c r="G70" s="30"/>
      <c r="H70" s="30"/>
      <c r="I70" s="30"/>
      <c r="J70" s="30"/>
    </row>
    <row r="71" ht="13.5" spans="1:10">
      <c r="A71" s="30"/>
      <c r="B71" s="30"/>
      <c r="C71" s="30" t="s">
        <v>273</v>
      </c>
      <c r="D71" s="58" t="s">
        <v>274</v>
      </c>
      <c r="E71" s="59" t="s">
        <v>413</v>
      </c>
      <c r="F71" s="49" t="s">
        <v>286</v>
      </c>
      <c r="G71" s="31" t="s">
        <v>414</v>
      </c>
      <c r="H71" s="49" t="s">
        <v>303</v>
      </c>
      <c r="I71" s="49" t="s">
        <v>278</v>
      </c>
      <c r="J71" s="59" t="s">
        <v>415</v>
      </c>
    </row>
    <row r="72" ht="13.5" spans="1:10">
      <c r="A72" s="30"/>
      <c r="B72" s="30"/>
      <c r="C72" s="30" t="s">
        <v>273</v>
      </c>
      <c r="D72" s="58" t="s">
        <v>280</v>
      </c>
      <c r="E72" s="59" t="s">
        <v>416</v>
      </c>
      <c r="F72" s="49" t="s">
        <v>286</v>
      </c>
      <c r="G72" s="31" t="s">
        <v>45</v>
      </c>
      <c r="H72" s="49" t="s">
        <v>282</v>
      </c>
      <c r="I72" s="49" t="s">
        <v>278</v>
      </c>
      <c r="J72" s="59" t="s">
        <v>417</v>
      </c>
    </row>
    <row r="73" ht="13.5" spans="1:10">
      <c r="A73" s="30"/>
      <c r="B73" s="30"/>
      <c r="C73" s="30" t="s">
        <v>273</v>
      </c>
      <c r="D73" s="58" t="s">
        <v>284</v>
      </c>
      <c r="E73" s="59" t="s">
        <v>285</v>
      </c>
      <c r="F73" s="49" t="s">
        <v>286</v>
      </c>
      <c r="G73" s="31" t="s">
        <v>287</v>
      </c>
      <c r="H73" s="49" t="s">
        <v>288</v>
      </c>
      <c r="I73" s="49" t="s">
        <v>278</v>
      </c>
      <c r="J73" s="59" t="s">
        <v>418</v>
      </c>
    </row>
    <row r="74" ht="22.5" spans="1:10">
      <c r="A74" s="30"/>
      <c r="B74" s="30"/>
      <c r="C74" s="30" t="s">
        <v>290</v>
      </c>
      <c r="D74" s="58" t="s">
        <v>291</v>
      </c>
      <c r="E74" s="59" t="s">
        <v>419</v>
      </c>
      <c r="F74" s="49" t="s">
        <v>276</v>
      </c>
      <c r="G74" s="31" t="s">
        <v>70</v>
      </c>
      <c r="H74" s="49" t="s">
        <v>293</v>
      </c>
      <c r="I74" s="49" t="s">
        <v>308</v>
      </c>
      <c r="J74" s="59" t="s">
        <v>420</v>
      </c>
    </row>
    <row r="75" ht="33.75" spans="1:10">
      <c r="A75" s="30"/>
      <c r="B75" s="30"/>
      <c r="C75" s="30" t="s">
        <v>295</v>
      </c>
      <c r="D75" s="58" t="s">
        <v>296</v>
      </c>
      <c r="E75" s="59" t="s">
        <v>421</v>
      </c>
      <c r="F75" s="49" t="s">
        <v>276</v>
      </c>
      <c r="G75" s="31" t="s">
        <v>330</v>
      </c>
      <c r="H75" s="49" t="s">
        <v>293</v>
      </c>
      <c r="I75" s="49" t="s">
        <v>308</v>
      </c>
      <c r="J75" s="59" t="s">
        <v>422</v>
      </c>
    </row>
    <row r="76" ht="90" spans="1:10">
      <c r="A76" s="57" t="s">
        <v>240</v>
      </c>
      <c r="B76" s="30" t="s">
        <v>423</v>
      </c>
      <c r="C76" s="30"/>
      <c r="D76" s="30"/>
      <c r="E76" s="30"/>
      <c r="F76" s="30"/>
      <c r="G76" s="30"/>
      <c r="H76" s="30"/>
      <c r="I76" s="30"/>
      <c r="J76" s="30"/>
    </row>
    <row r="77" ht="13.5" spans="1:10">
      <c r="A77" s="30"/>
      <c r="B77" s="30"/>
      <c r="C77" s="30" t="s">
        <v>273</v>
      </c>
      <c r="D77" s="58" t="s">
        <v>274</v>
      </c>
      <c r="E77" s="59" t="s">
        <v>413</v>
      </c>
      <c r="F77" s="49" t="s">
        <v>322</v>
      </c>
      <c r="G77" s="31" t="s">
        <v>424</v>
      </c>
      <c r="H77" s="49" t="s">
        <v>303</v>
      </c>
      <c r="I77" s="49" t="s">
        <v>278</v>
      </c>
      <c r="J77" s="59" t="s">
        <v>425</v>
      </c>
    </row>
    <row r="78" ht="13.5" spans="1:10">
      <c r="A78" s="30"/>
      <c r="B78" s="30"/>
      <c r="C78" s="30" t="s">
        <v>273</v>
      </c>
      <c r="D78" s="58" t="s">
        <v>274</v>
      </c>
      <c r="E78" s="59" t="s">
        <v>426</v>
      </c>
      <c r="F78" s="49" t="s">
        <v>286</v>
      </c>
      <c r="G78" s="31" t="s">
        <v>45</v>
      </c>
      <c r="H78" s="49" t="s">
        <v>277</v>
      </c>
      <c r="I78" s="49" t="s">
        <v>278</v>
      </c>
      <c r="J78" s="59" t="s">
        <v>427</v>
      </c>
    </row>
    <row r="79" ht="22.5" spans="1:10">
      <c r="A79" s="30"/>
      <c r="B79" s="30"/>
      <c r="C79" s="30" t="s">
        <v>273</v>
      </c>
      <c r="D79" s="58" t="s">
        <v>280</v>
      </c>
      <c r="E79" s="59" t="s">
        <v>428</v>
      </c>
      <c r="F79" s="49" t="s">
        <v>286</v>
      </c>
      <c r="G79" s="31" t="s">
        <v>429</v>
      </c>
      <c r="H79" s="49" t="s">
        <v>282</v>
      </c>
      <c r="I79" s="49" t="s">
        <v>278</v>
      </c>
      <c r="J79" s="59" t="s">
        <v>430</v>
      </c>
    </row>
    <row r="80" ht="13.5" spans="1:10">
      <c r="A80" s="30"/>
      <c r="B80" s="30"/>
      <c r="C80" s="30" t="s">
        <v>290</v>
      </c>
      <c r="D80" s="58" t="s">
        <v>291</v>
      </c>
      <c r="E80" s="59" t="s">
        <v>431</v>
      </c>
      <c r="F80" s="49" t="s">
        <v>276</v>
      </c>
      <c r="G80" s="31" t="s">
        <v>70</v>
      </c>
      <c r="H80" s="49" t="s">
        <v>293</v>
      </c>
      <c r="I80" s="49" t="s">
        <v>308</v>
      </c>
      <c r="J80" s="59" t="s">
        <v>432</v>
      </c>
    </row>
    <row r="81" ht="13.5" spans="1:10">
      <c r="A81" s="30"/>
      <c r="B81" s="30"/>
      <c r="C81" s="30" t="s">
        <v>295</v>
      </c>
      <c r="D81" s="58" t="s">
        <v>296</v>
      </c>
      <c r="E81" s="59" t="s">
        <v>433</v>
      </c>
      <c r="F81" s="49" t="s">
        <v>276</v>
      </c>
      <c r="G81" s="31" t="s">
        <v>298</v>
      </c>
      <c r="H81" s="49" t="s">
        <v>293</v>
      </c>
      <c r="I81" s="49" t="s">
        <v>308</v>
      </c>
      <c r="J81" s="59" t="s">
        <v>434</v>
      </c>
    </row>
    <row r="82" ht="90" spans="1:10">
      <c r="A82" s="57" t="s">
        <v>242</v>
      </c>
      <c r="B82" s="30" t="s">
        <v>435</v>
      </c>
      <c r="C82" s="30"/>
      <c r="D82" s="30"/>
      <c r="E82" s="30"/>
      <c r="F82" s="30"/>
      <c r="G82" s="30"/>
      <c r="H82" s="30"/>
      <c r="I82" s="30"/>
      <c r="J82" s="30"/>
    </row>
    <row r="83" ht="33.75" spans="1:10">
      <c r="A83" s="30"/>
      <c r="B83" s="30"/>
      <c r="C83" s="30" t="s">
        <v>273</v>
      </c>
      <c r="D83" s="58" t="s">
        <v>274</v>
      </c>
      <c r="E83" s="59" t="s">
        <v>436</v>
      </c>
      <c r="F83" s="49" t="s">
        <v>276</v>
      </c>
      <c r="G83" s="31" t="s">
        <v>336</v>
      </c>
      <c r="H83" s="49" t="s">
        <v>277</v>
      </c>
      <c r="I83" s="49" t="s">
        <v>278</v>
      </c>
      <c r="J83" s="59" t="s">
        <v>437</v>
      </c>
    </row>
    <row r="84" ht="33.75" spans="1:10">
      <c r="A84" s="30"/>
      <c r="B84" s="30"/>
      <c r="C84" s="30" t="s">
        <v>273</v>
      </c>
      <c r="D84" s="58" t="s">
        <v>274</v>
      </c>
      <c r="E84" s="59" t="s">
        <v>438</v>
      </c>
      <c r="F84" s="49" t="s">
        <v>286</v>
      </c>
      <c r="G84" s="31" t="s">
        <v>49</v>
      </c>
      <c r="H84" s="49" t="s">
        <v>439</v>
      </c>
      <c r="I84" s="49" t="s">
        <v>278</v>
      </c>
      <c r="J84" s="59" t="s">
        <v>440</v>
      </c>
    </row>
    <row r="85" ht="13.5" spans="1:10">
      <c r="A85" s="30"/>
      <c r="B85" s="30"/>
      <c r="C85" s="30" t="s">
        <v>273</v>
      </c>
      <c r="D85" s="58" t="s">
        <v>280</v>
      </c>
      <c r="E85" s="59" t="s">
        <v>441</v>
      </c>
      <c r="F85" s="49" t="s">
        <v>286</v>
      </c>
      <c r="G85" s="31" t="s">
        <v>336</v>
      </c>
      <c r="H85" s="49" t="s">
        <v>442</v>
      </c>
      <c r="I85" s="49" t="s">
        <v>278</v>
      </c>
      <c r="J85" s="59" t="s">
        <v>443</v>
      </c>
    </row>
    <row r="86" ht="13.5" spans="1:10">
      <c r="A86" s="30"/>
      <c r="B86" s="30"/>
      <c r="C86" s="30" t="s">
        <v>273</v>
      </c>
      <c r="D86" s="58" t="s">
        <v>284</v>
      </c>
      <c r="E86" s="59" t="s">
        <v>285</v>
      </c>
      <c r="F86" s="49" t="s">
        <v>286</v>
      </c>
      <c r="G86" s="31" t="s">
        <v>444</v>
      </c>
      <c r="H86" s="49" t="s">
        <v>288</v>
      </c>
      <c r="I86" s="49" t="s">
        <v>278</v>
      </c>
      <c r="J86" s="59" t="s">
        <v>445</v>
      </c>
    </row>
    <row r="87" ht="22.5" spans="1:10">
      <c r="A87" s="30"/>
      <c r="B87" s="30"/>
      <c r="C87" s="30" t="s">
        <v>290</v>
      </c>
      <c r="D87" s="58" t="s">
        <v>291</v>
      </c>
      <c r="E87" s="59" t="s">
        <v>446</v>
      </c>
      <c r="F87" s="49" t="s">
        <v>276</v>
      </c>
      <c r="G87" s="31" t="s">
        <v>307</v>
      </c>
      <c r="H87" s="49" t="s">
        <v>293</v>
      </c>
      <c r="I87" s="49" t="s">
        <v>278</v>
      </c>
      <c r="J87" s="59" t="s">
        <v>447</v>
      </c>
    </row>
    <row r="88" ht="13.5" spans="1:10">
      <c r="A88" s="30"/>
      <c r="B88" s="30"/>
      <c r="C88" s="30" t="s">
        <v>295</v>
      </c>
      <c r="D88" s="58" t="s">
        <v>296</v>
      </c>
      <c r="E88" s="59" t="s">
        <v>448</v>
      </c>
      <c r="F88" s="49" t="s">
        <v>276</v>
      </c>
      <c r="G88" s="31" t="s">
        <v>298</v>
      </c>
      <c r="H88" s="49" t="s">
        <v>293</v>
      </c>
      <c r="I88" s="49" t="s">
        <v>278</v>
      </c>
      <c r="J88" s="59" t="s">
        <v>449</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scale="58"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杨佳霖。</cp:lastModifiedBy>
  <dcterms:created xsi:type="dcterms:W3CDTF">2025-02-06T08:00:00Z</dcterms:created>
  <dcterms:modified xsi:type="dcterms:W3CDTF">2025-02-08T07:10:54Z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EB15F7A04C08470EB71E01B6072D9ABA_13</vt:lpwstr>
  </property>
  <property fmtid="{D5CDD505-2E9C-101B-9397-08002B2CF9AE}" pid="3" name="KSOProductBuildVer">
    <vt:lpwstr>2052-12.1.0.20260</vt:lpwstr>
  </property>
</Properties>
</file>