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附件1" sheetId="1" r:id="rId1"/>
    <sheet name="附件2" sheetId="2" r:id="rId2"/>
    <sheet name="附件3" sheetId="3" r:id="rId3"/>
  </sheets>
  <calcPr calcId="144525"/>
</workbook>
</file>

<file path=xl/sharedStrings.xml><?xml version="1.0" encoding="utf-8"?>
<sst xmlns="http://schemas.openxmlformats.org/spreadsheetml/2006/main" count="143" uniqueCount="105">
  <si>
    <r>
      <rPr>
        <sz val="14"/>
        <color theme="1"/>
        <rFont val="方正仿宋_GBK"/>
        <charset val="134"/>
      </rPr>
      <t>附件</t>
    </r>
    <r>
      <rPr>
        <sz val="14"/>
        <color theme="1"/>
        <rFont val="Times New Roman"/>
        <charset val="134"/>
      </rPr>
      <t>1</t>
    </r>
  </si>
  <si>
    <r>
      <rPr>
        <sz val="20"/>
        <color theme="1"/>
        <rFont val="方正小标宋_GBK"/>
        <charset val="134"/>
      </rPr>
      <t>玉溪市元江县存量住宅用地项目清单</t>
    </r>
  </si>
  <si>
    <r>
      <rPr>
        <sz val="14"/>
        <color theme="1"/>
        <rFont val="Times New Roman"/>
        <charset val="134"/>
      </rPr>
      <t xml:space="preserve">         </t>
    </r>
    <r>
      <rPr>
        <sz val="14"/>
        <color theme="1"/>
        <rFont val="方正仿宋_GBK"/>
        <charset val="134"/>
      </rPr>
      <t>填报日期：</t>
    </r>
    <r>
      <rPr>
        <sz val="14"/>
        <color theme="1"/>
        <rFont val="Times New Roman"/>
        <charset val="134"/>
      </rPr>
      <t>2023</t>
    </r>
    <r>
      <rPr>
        <sz val="14"/>
        <color theme="1"/>
        <rFont val="方正仿宋_GBK"/>
        <charset val="134"/>
      </rPr>
      <t>年</t>
    </r>
    <r>
      <rPr>
        <sz val="14"/>
        <color theme="1"/>
        <rFont val="Times New Roman"/>
        <charset val="134"/>
      </rPr>
      <t>12</t>
    </r>
    <r>
      <rPr>
        <sz val="14"/>
        <color theme="1"/>
        <rFont val="方正仿宋_GBK"/>
        <charset val="134"/>
      </rPr>
      <t>月</t>
    </r>
    <r>
      <rPr>
        <sz val="14"/>
        <color theme="1"/>
        <rFont val="Times New Roman"/>
        <charset val="134"/>
      </rPr>
      <t>31</t>
    </r>
    <r>
      <rPr>
        <sz val="14"/>
        <color theme="1"/>
        <rFont val="方正仿宋_GBK"/>
        <charset val="134"/>
      </rPr>
      <t>日</t>
    </r>
    <r>
      <rPr>
        <sz val="14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</t>
    </r>
    <r>
      <rPr>
        <sz val="14"/>
        <color theme="1"/>
        <rFont val="方正仿宋_GBK"/>
        <charset val="134"/>
      </rPr>
      <t>单位：公顷</t>
    </r>
  </si>
  <si>
    <r>
      <rPr>
        <sz val="14"/>
        <color theme="1"/>
        <rFont val="宋体"/>
        <charset val="134"/>
      </rPr>
      <t>序号</t>
    </r>
  </si>
  <si>
    <r>
      <rPr>
        <sz val="14"/>
        <color theme="1"/>
        <rFont val="宋体"/>
        <charset val="134"/>
      </rPr>
      <t>县（市、区）</t>
    </r>
  </si>
  <si>
    <r>
      <rPr>
        <sz val="14"/>
        <color theme="1"/>
        <rFont val="宋体"/>
        <charset val="134"/>
      </rPr>
      <t>项目名称</t>
    </r>
  </si>
  <si>
    <r>
      <rPr>
        <sz val="14"/>
        <color theme="1"/>
        <rFont val="宋体"/>
        <charset val="134"/>
      </rPr>
      <t>开发企业</t>
    </r>
  </si>
  <si>
    <r>
      <rPr>
        <sz val="14"/>
        <color theme="1"/>
        <rFont val="宋体"/>
        <charset val="134"/>
      </rPr>
      <t>所在乡镇（街道）</t>
    </r>
  </si>
  <si>
    <r>
      <rPr>
        <sz val="14"/>
        <color theme="1"/>
        <rFont val="宋体"/>
        <charset val="134"/>
      </rPr>
      <t>具体位置</t>
    </r>
  </si>
  <si>
    <r>
      <rPr>
        <sz val="14"/>
        <color theme="1"/>
        <rFont val="宋体"/>
        <charset val="134"/>
      </rPr>
      <t>住宅类型</t>
    </r>
  </si>
  <si>
    <r>
      <rPr>
        <sz val="14"/>
        <color theme="1"/>
        <rFont val="宋体"/>
        <charset val="134"/>
      </rPr>
      <t>土地面积</t>
    </r>
  </si>
  <si>
    <r>
      <rPr>
        <sz val="14"/>
        <color theme="1"/>
        <rFont val="宋体"/>
        <charset val="134"/>
      </rPr>
      <t>供地时间</t>
    </r>
  </si>
  <si>
    <r>
      <rPr>
        <sz val="14"/>
        <color theme="1"/>
        <rFont val="宋体"/>
        <charset val="134"/>
      </rPr>
      <t>约定开工时间</t>
    </r>
  </si>
  <si>
    <r>
      <rPr>
        <sz val="14"/>
        <color theme="1"/>
        <rFont val="宋体"/>
        <charset val="134"/>
      </rPr>
      <t>约定竣工时间</t>
    </r>
  </si>
  <si>
    <r>
      <rPr>
        <sz val="14"/>
        <color theme="1"/>
        <rFont val="宋体"/>
        <charset val="134"/>
      </rPr>
      <t>建设状态</t>
    </r>
  </si>
  <si>
    <r>
      <rPr>
        <sz val="14"/>
        <color theme="1"/>
        <rFont val="宋体"/>
        <charset val="134"/>
      </rPr>
      <t>未销售房屋的土地面积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</si>
  <si>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</si>
  <si>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2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</si>
  <si>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3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</si>
  <si>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4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</si>
  <si>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5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</si>
  <si>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6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</si>
  <si>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7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</si>
  <si>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8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</si>
  <si>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9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</si>
  <si>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</si>
  <si>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11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</si>
  <si>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12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</si>
  <si>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13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</si>
  <si>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宋体"/>
        <charset val="134"/>
      </rPr>
      <t>元江县</t>
    </r>
  </si>
  <si>
    <r>
      <rPr>
        <sz val="11"/>
        <color theme="1"/>
        <rFont val="宋体"/>
        <charset val="134"/>
      </rPr>
      <t>元江县</t>
    </r>
    <r>
      <rPr>
        <sz val="11"/>
        <color theme="1"/>
        <rFont val="Times New Roman"/>
        <charset val="134"/>
      </rPr>
      <t>YTC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2010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B12</t>
    </r>
    <r>
      <rPr>
        <sz val="11"/>
        <color theme="1"/>
        <rFont val="宋体"/>
        <charset val="134"/>
      </rPr>
      <t>号宗地</t>
    </r>
  </si>
  <si>
    <r>
      <rPr>
        <sz val="11"/>
        <color theme="1"/>
        <rFont val="宋体"/>
        <charset val="134"/>
      </rPr>
      <t>云南省活发集团华瑞房地产开发有限公司</t>
    </r>
  </si>
  <si>
    <r>
      <rPr>
        <sz val="11"/>
        <color theme="1"/>
        <rFont val="宋体"/>
        <charset val="134"/>
      </rPr>
      <t>元江县红河街道</t>
    </r>
  </si>
  <si>
    <r>
      <rPr>
        <sz val="11"/>
        <color theme="1"/>
        <rFont val="宋体"/>
        <charset val="134"/>
      </rPr>
      <t>淇水路以南，第一城以西</t>
    </r>
  </si>
  <si>
    <r>
      <rPr>
        <sz val="11"/>
        <color theme="1"/>
        <rFont val="宋体"/>
        <charset val="134"/>
      </rPr>
      <t>普通商品房</t>
    </r>
  </si>
  <si>
    <r>
      <rPr>
        <sz val="12"/>
        <color theme="1"/>
        <rFont val="宋体"/>
        <charset val="134"/>
      </rPr>
      <t>未动工</t>
    </r>
  </si>
  <si>
    <r>
      <rPr>
        <sz val="11"/>
        <rFont val="宋体"/>
        <charset val="0"/>
      </rPr>
      <t>元江悦府</t>
    </r>
  </si>
  <si>
    <r>
      <rPr>
        <sz val="11"/>
        <rFont val="宋体"/>
        <charset val="0"/>
      </rPr>
      <t>元江融江置业有限公司</t>
    </r>
  </si>
  <si>
    <r>
      <rPr>
        <sz val="11"/>
        <rFont val="宋体"/>
        <charset val="134"/>
      </rPr>
      <t>元江县滨江片区北至向阳路、南至澧江路</t>
    </r>
  </si>
  <si>
    <r>
      <rPr>
        <sz val="12"/>
        <color theme="1"/>
        <rFont val="宋体"/>
        <charset val="134"/>
      </rPr>
      <t>已动工未竣工</t>
    </r>
  </si>
  <si>
    <r>
      <rPr>
        <sz val="11"/>
        <color theme="1"/>
        <rFont val="宋体"/>
        <charset val="134"/>
      </rPr>
      <t>元江府</t>
    </r>
  </si>
  <si>
    <r>
      <rPr>
        <sz val="11"/>
        <color theme="1"/>
        <rFont val="宋体"/>
        <charset val="134"/>
      </rPr>
      <t>元江伟光置业开发有限公司</t>
    </r>
  </si>
  <si>
    <r>
      <rPr>
        <sz val="11"/>
        <color theme="1"/>
        <rFont val="宋体"/>
        <charset val="134"/>
      </rPr>
      <t>元江县规划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号路以南、新迁建县医院以东</t>
    </r>
  </si>
  <si>
    <r>
      <rPr>
        <sz val="11"/>
        <color theme="1"/>
        <rFont val="宋体"/>
        <charset val="134"/>
      </rPr>
      <t>元江县</t>
    </r>
    <r>
      <rPr>
        <sz val="11"/>
        <color theme="1"/>
        <rFont val="Times New Roman"/>
        <charset val="134"/>
      </rPr>
      <t>YTC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32</t>
    </r>
    <r>
      <rPr>
        <sz val="11"/>
        <color theme="1"/>
        <rFont val="宋体"/>
        <charset val="134"/>
      </rPr>
      <t>号等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宗地</t>
    </r>
  </si>
  <si>
    <r>
      <rPr>
        <sz val="11"/>
        <rFont val="宋体"/>
        <charset val="134"/>
      </rPr>
      <t>玉溪城投太阳城开发有限公司</t>
    </r>
  </si>
  <si>
    <r>
      <rPr>
        <sz val="11"/>
        <color theme="1"/>
        <rFont val="宋体"/>
        <charset val="134"/>
      </rPr>
      <t>元江县澧江街道</t>
    </r>
  </si>
  <si>
    <r>
      <rPr>
        <sz val="11"/>
        <color theme="1"/>
        <rFont val="宋体"/>
        <charset val="134"/>
      </rPr>
      <t>元江县江东片区</t>
    </r>
  </si>
  <si>
    <r>
      <rPr>
        <sz val="11"/>
        <color theme="1"/>
        <rFont val="宋体"/>
        <charset val="134"/>
      </rPr>
      <t>甘庄侨乡华庭</t>
    </r>
  </si>
  <si>
    <r>
      <rPr>
        <sz val="11"/>
        <rFont val="宋体"/>
        <charset val="134"/>
      </rPr>
      <t>元江县金城房地产开发有限公司</t>
    </r>
  </si>
  <si>
    <r>
      <rPr>
        <sz val="11"/>
        <color theme="1"/>
        <rFont val="宋体"/>
        <charset val="134"/>
      </rPr>
      <t>元江县甘庄街道</t>
    </r>
  </si>
  <si>
    <r>
      <rPr>
        <sz val="11"/>
        <color theme="1"/>
        <rFont val="宋体"/>
        <charset val="134"/>
      </rPr>
      <t>甘庄街道站前广场以西</t>
    </r>
  </si>
  <si>
    <r>
      <rPr>
        <sz val="11"/>
        <color theme="1"/>
        <rFont val="宋体"/>
        <charset val="134"/>
      </rPr>
      <t>元江县</t>
    </r>
    <r>
      <rPr>
        <sz val="11"/>
        <color theme="1"/>
        <rFont val="Times New Roman"/>
        <charset val="134"/>
      </rPr>
      <t>YTC(2013)  DHA05</t>
    </r>
    <r>
      <rPr>
        <sz val="11"/>
        <color theme="1"/>
        <rFont val="宋体"/>
        <charset val="134"/>
      </rPr>
      <t>号宗地</t>
    </r>
  </si>
  <si>
    <r>
      <rPr>
        <sz val="11"/>
        <color theme="1"/>
        <rFont val="宋体"/>
        <charset val="134"/>
      </rPr>
      <t>元江县沃元土地开发有限公司</t>
    </r>
  </si>
  <si>
    <r>
      <rPr>
        <sz val="11"/>
        <color theme="1"/>
        <rFont val="宋体"/>
        <charset val="134"/>
      </rPr>
      <t>干坝小学旁</t>
    </r>
  </si>
  <si>
    <r>
      <rPr>
        <sz val="11"/>
        <color theme="1"/>
        <rFont val="宋体"/>
        <charset val="134"/>
      </rPr>
      <t>元江县</t>
    </r>
    <r>
      <rPr>
        <sz val="11"/>
        <color theme="1"/>
        <rFont val="Times New Roman"/>
        <charset val="134"/>
      </rPr>
      <t>YTC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号宗地</t>
    </r>
  </si>
  <si>
    <r>
      <rPr>
        <sz val="11"/>
        <rFont val="宋体"/>
        <charset val="134"/>
      </rPr>
      <t>元江县飞达房地产开发有限公司</t>
    </r>
  </si>
  <si>
    <r>
      <rPr>
        <sz val="11"/>
        <color theme="1"/>
        <rFont val="宋体"/>
        <charset val="134"/>
      </rPr>
      <t>元江县小寨子村以南，新建县医院以东</t>
    </r>
  </si>
  <si>
    <r>
      <rPr>
        <sz val="11"/>
        <color theme="1"/>
        <rFont val="宋体"/>
        <charset val="134"/>
      </rPr>
      <t>元江县</t>
    </r>
    <r>
      <rPr>
        <sz val="11"/>
        <color theme="1"/>
        <rFont val="Times New Roman"/>
        <charset val="134"/>
      </rPr>
      <t>YTC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01</t>
    </r>
    <r>
      <rPr>
        <sz val="11"/>
        <color theme="1"/>
        <rFont val="宋体"/>
        <charset val="134"/>
      </rPr>
      <t>号宗地</t>
    </r>
  </si>
  <si>
    <r>
      <rPr>
        <sz val="11"/>
        <color theme="1"/>
        <rFont val="宋体"/>
        <charset val="134"/>
      </rPr>
      <t>元江县曼来镇</t>
    </r>
  </si>
  <si>
    <r>
      <rPr>
        <sz val="11"/>
        <color theme="1"/>
        <rFont val="宋体"/>
        <charset val="134"/>
      </rPr>
      <t>元江县曼来集镇</t>
    </r>
  </si>
  <si>
    <r>
      <rPr>
        <sz val="11"/>
        <color theme="1"/>
        <rFont val="宋体"/>
        <charset val="134"/>
      </rPr>
      <t>元江县</t>
    </r>
    <r>
      <rPr>
        <sz val="11"/>
        <color theme="1"/>
        <rFont val="Times New Roman"/>
        <charset val="134"/>
      </rPr>
      <t>YTC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2013)28-A</t>
    </r>
    <r>
      <rPr>
        <sz val="11"/>
        <color theme="1"/>
        <rFont val="宋体"/>
        <charset val="134"/>
      </rPr>
      <t>号宗地</t>
    </r>
  </si>
  <si>
    <r>
      <rPr>
        <sz val="11"/>
        <rFont val="宋体"/>
        <charset val="134"/>
      </rPr>
      <t>元江县绿元城市更新有限公司</t>
    </r>
  </si>
  <si>
    <r>
      <rPr>
        <sz val="11"/>
        <color theme="1"/>
        <rFont val="宋体"/>
        <charset val="134"/>
      </rPr>
      <t>兴元路南延线与兴隆街交叉口西南方</t>
    </r>
  </si>
  <si>
    <r>
      <rPr>
        <sz val="11"/>
        <color theme="1"/>
        <rFont val="宋体"/>
        <charset val="134"/>
      </rPr>
      <t>元江县</t>
    </r>
    <r>
      <rPr>
        <sz val="11"/>
        <color theme="1"/>
        <rFont val="Times New Roman"/>
        <charset val="134"/>
      </rPr>
      <t>YTC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宋体"/>
        <charset val="134"/>
      </rPr>
      <t>号宗地</t>
    </r>
  </si>
  <si>
    <r>
      <rPr>
        <sz val="11"/>
        <color theme="1"/>
        <rFont val="宋体"/>
        <charset val="134"/>
      </rPr>
      <t>城南路与红旗路交叉口东南角</t>
    </r>
  </si>
  <si>
    <r>
      <rPr>
        <b/>
        <sz val="14"/>
        <color theme="1"/>
        <rFont val="宋体"/>
        <charset val="134"/>
      </rPr>
      <t>合计</t>
    </r>
  </si>
  <si>
    <r>
      <rPr>
        <sz val="14"/>
        <color theme="1"/>
        <rFont val="方正仿宋_GBK"/>
        <charset val="134"/>
      </rPr>
      <t>填报说明：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方正仿宋_GBK"/>
        <charset val="134"/>
      </rPr>
      <t>关于（</t>
    </r>
    <r>
      <rPr>
        <sz val="14"/>
        <color theme="1"/>
        <rFont val="Times New Roman"/>
        <charset val="134"/>
      </rPr>
      <t>7</t>
    </r>
    <r>
      <rPr>
        <sz val="14"/>
        <color theme="1"/>
        <rFont val="方正仿宋_GBK"/>
        <charset val="134"/>
      </rPr>
      <t>）住宅类型：应选择填写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普通商品房</t>
    </r>
    <r>
      <rPr>
        <sz val="14"/>
        <color theme="1"/>
        <rFont val="Times New Roman"/>
        <charset val="134"/>
      </rPr>
      <t>”“</t>
    </r>
    <r>
      <rPr>
        <sz val="14"/>
        <color theme="1"/>
        <rFont val="方正仿宋_GBK"/>
        <charset val="134"/>
      </rPr>
      <t>租赁型商品房</t>
    </r>
    <r>
      <rPr>
        <sz val="14"/>
        <color theme="1"/>
        <rFont val="Times New Roman"/>
        <charset val="134"/>
      </rPr>
      <t>”“</t>
    </r>
    <r>
      <rPr>
        <sz val="14"/>
        <color theme="1"/>
        <rFont val="方正仿宋_GBK"/>
        <charset val="134"/>
      </rPr>
      <t>共有产权房</t>
    </r>
    <r>
      <rPr>
        <sz val="14"/>
        <color theme="1"/>
        <rFont val="Times New Roman"/>
        <charset val="134"/>
      </rPr>
      <t>”“</t>
    </r>
    <r>
      <rPr>
        <sz val="14"/>
        <color theme="1"/>
        <rFont val="方正仿宋_GBK"/>
        <charset val="134"/>
      </rPr>
      <t>公租房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。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方正仿宋_GBK"/>
        <charset val="134"/>
      </rPr>
      <t>关于（</t>
    </r>
    <r>
      <rPr>
        <sz val="14"/>
        <color theme="1"/>
        <rFont val="Times New Roman"/>
        <charset val="134"/>
      </rPr>
      <t>12</t>
    </r>
    <r>
      <rPr>
        <sz val="14"/>
        <color theme="1"/>
        <rFont val="方正仿宋_GBK"/>
        <charset val="134"/>
      </rPr>
      <t>）建设状态：应选择填写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未动工</t>
    </r>
    <r>
      <rPr>
        <sz val="14"/>
        <color theme="1"/>
        <rFont val="Times New Roman"/>
        <charset val="134"/>
      </rPr>
      <t>”“</t>
    </r>
    <r>
      <rPr>
        <sz val="14"/>
        <color theme="1"/>
        <rFont val="方正仿宋_GBK"/>
        <charset val="134"/>
      </rPr>
      <t>已动工未竣工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。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方正仿宋_GBK"/>
        <charset val="134"/>
      </rPr>
      <t>关于（</t>
    </r>
    <r>
      <rPr>
        <sz val="14"/>
        <color theme="1"/>
        <rFont val="Times New Roman"/>
        <charset val="134"/>
      </rPr>
      <t>13</t>
    </r>
    <r>
      <rPr>
        <sz val="14"/>
        <color theme="1"/>
        <rFont val="方正仿宋_GBK"/>
        <charset val="134"/>
      </rPr>
      <t>）未销售房屋的土地面积：此项只针对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已动工未竣工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的项目，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未动工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项目不需填写。核算方式为：设该地块总面积为</t>
    </r>
    <r>
      <rPr>
        <sz val="14"/>
        <color theme="1"/>
        <rFont val="Times New Roman"/>
        <charset val="134"/>
      </rPr>
      <t>S</t>
    </r>
    <r>
      <rPr>
        <sz val="14"/>
        <color theme="1"/>
        <rFont val="方正仿宋_GBK"/>
        <charset val="134"/>
      </rPr>
      <t>，其出让合同中约定的容积率为</t>
    </r>
    <r>
      <rPr>
        <sz val="14"/>
        <color theme="1"/>
        <rFont val="Times New Roman"/>
        <charset val="134"/>
      </rPr>
      <t>R</t>
    </r>
    <r>
      <rPr>
        <sz val="14"/>
        <color theme="1"/>
        <rFont val="方正仿宋_GBK"/>
        <charset val="134"/>
      </rPr>
      <t>，已核发销售许可的建筑面积为</t>
    </r>
    <r>
      <rPr>
        <sz val="14"/>
        <color theme="1"/>
        <rFont val="Times New Roman"/>
        <charset val="134"/>
      </rPr>
      <t>A</t>
    </r>
    <r>
      <rPr>
        <sz val="14"/>
        <color theme="1"/>
        <rFont val="方正仿宋_GBK"/>
        <charset val="134"/>
      </rPr>
      <t>，则未纳入房屋销售的土地面积</t>
    </r>
    <r>
      <rPr>
        <sz val="14"/>
        <color theme="1"/>
        <rFont val="Times New Roman"/>
        <charset val="134"/>
      </rPr>
      <t>=S-A/R</t>
    </r>
    <r>
      <rPr>
        <sz val="14"/>
        <color theme="1"/>
        <rFont val="方正仿宋_GBK"/>
        <charset val="134"/>
      </rPr>
      <t>。其中</t>
    </r>
    <r>
      <rPr>
        <sz val="14"/>
        <color theme="1"/>
        <rFont val="Times New Roman"/>
        <charset val="134"/>
      </rPr>
      <t>A</t>
    </r>
    <r>
      <rPr>
        <sz val="14"/>
        <color theme="1"/>
        <rFont val="方正仿宋_GBK"/>
        <charset val="134"/>
      </rPr>
      <t>的具体数值应根据相关部门依法核发的证载面积确定。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方正仿宋_GBK"/>
        <charset val="134"/>
      </rPr>
      <t>各表项数量关系：（</t>
    </r>
    <r>
      <rPr>
        <sz val="14"/>
        <color theme="1"/>
        <rFont val="Times New Roman"/>
        <charset val="134"/>
      </rPr>
      <t>8</t>
    </r>
    <r>
      <rPr>
        <sz val="14"/>
        <color theme="1"/>
        <rFont val="方正仿宋_GBK"/>
        <charset val="134"/>
      </rPr>
      <t>）</t>
    </r>
    <r>
      <rPr>
        <sz val="14"/>
        <color theme="1"/>
        <rFont val="Times New Roman"/>
        <charset val="134"/>
      </rPr>
      <t>≥</t>
    </r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13</t>
    </r>
    <r>
      <rPr>
        <sz val="14"/>
        <color theme="1"/>
        <rFont val="方正仿宋_GBK"/>
        <charset val="134"/>
      </rPr>
      <t>）。</t>
    </r>
  </si>
  <si>
    <r>
      <rPr>
        <sz val="14"/>
        <color theme="1"/>
        <rFont val="方正仿宋_GBK"/>
        <charset val="134"/>
      </rPr>
      <t>附件</t>
    </r>
    <r>
      <rPr>
        <sz val="14"/>
        <color theme="1"/>
        <rFont val="Times New Roman"/>
        <charset val="134"/>
      </rPr>
      <t>2</t>
    </r>
  </si>
  <si>
    <t>玉溪市元江县存量住宅用地信息汇总表</t>
  </si>
  <si>
    <r>
      <rPr>
        <sz val="14"/>
        <color theme="1"/>
        <rFont val="方正仿宋_GBK"/>
        <charset val="134"/>
      </rPr>
      <t>填报日期：</t>
    </r>
    <r>
      <rPr>
        <sz val="14"/>
        <color theme="1"/>
        <rFont val="Times New Roman"/>
        <charset val="134"/>
      </rPr>
      <t>2023</t>
    </r>
    <r>
      <rPr>
        <sz val="14"/>
        <color theme="1"/>
        <rFont val="方正仿宋_GBK"/>
        <charset val="134"/>
      </rPr>
      <t>年</t>
    </r>
    <r>
      <rPr>
        <sz val="14"/>
        <color theme="1"/>
        <rFont val="Times New Roman"/>
        <charset val="134"/>
      </rPr>
      <t>12</t>
    </r>
    <r>
      <rPr>
        <sz val="14"/>
        <color theme="1"/>
        <rFont val="方正仿宋_GBK"/>
        <charset val="134"/>
      </rPr>
      <t>月</t>
    </r>
    <r>
      <rPr>
        <sz val="14"/>
        <color theme="1"/>
        <rFont val="Times New Roman"/>
        <charset val="134"/>
      </rPr>
      <t>31</t>
    </r>
    <r>
      <rPr>
        <sz val="14"/>
        <color theme="1"/>
        <rFont val="方正仿宋_GBK"/>
        <charset val="134"/>
      </rPr>
      <t>日</t>
    </r>
    <r>
      <rPr>
        <sz val="14"/>
        <color theme="1"/>
        <rFont val="Times New Roman"/>
        <charset val="134"/>
      </rPr>
      <t xml:space="preserve">                                                                                 </t>
    </r>
    <r>
      <rPr>
        <sz val="14"/>
        <color theme="1"/>
        <rFont val="方正仿宋_GBK"/>
        <charset val="134"/>
      </rPr>
      <t>单位：公顷</t>
    </r>
  </si>
  <si>
    <t>县（市、区）</t>
  </si>
  <si>
    <t>项目总数</t>
  </si>
  <si>
    <t>存量住宅用地总面积</t>
  </si>
  <si>
    <t>未动工土地面积</t>
  </si>
  <si>
    <t>已动工未竣工土地面积</t>
  </si>
  <si>
    <t>未销售房屋的土地面积</t>
  </si>
  <si>
    <r>
      <rPr>
        <sz val="14"/>
        <color theme="1"/>
        <rFont val="方正仿宋_GBK"/>
        <charset val="134"/>
      </rPr>
      <t>元江县</t>
    </r>
  </si>
  <si>
    <r>
      <rPr>
        <sz val="14"/>
        <color theme="1"/>
        <rFont val="方正仿宋_GBK"/>
        <charset val="134"/>
      </rPr>
      <t>填表说明：各表项数量关系（</t>
    </r>
    <r>
      <rPr>
        <sz val="14"/>
        <color theme="1"/>
        <rFont val="Times New Roman"/>
        <charset val="134"/>
      </rPr>
      <t>3</t>
    </r>
    <r>
      <rPr>
        <sz val="14"/>
        <color theme="1"/>
        <rFont val="方正仿宋_GBK"/>
        <charset val="134"/>
      </rPr>
      <t>）</t>
    </r>
    <r>
      <rPr>
        <sz val="14"/>
        <color theme="1"/>
        <rFont val="Times New Roman"/>
        <charset val="134"/>
      </rPr>
      <t>=</t>
    </r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4</t>
    </r>
    <r>
      <rPr>
        <sz val="14"/>
        <color theme="1"/>
        <rFont val="方正仿宋_GBK"/>
        <charset val="134"/>
      </rPr>
      <t>）</t>
    </r>
    <r>
      <rPr>
        <sz val="14"/>
        <color theme="1"/>
        <rFont val="Times New Roman"/>
        <charset val="134"/>
      </rPr>
      <t>+</t>
    </r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5</t>
    </r>
    <r>
      <rPr>
        <sz val="14"/>
        <color theme="1"/>
        <rFont val="方正仿宋_GBK"/>
        <charset val="134"/>
      </rPr>
      <t>），（</t>
    </r>
    <r>
      <rPr>
        <sz val="14"/>
        <color theme="1"/>
        <rFont val="Times New Roman"/>
        <charset val="134"/>
      </rPr>
      <t>5</t>
    </r>
    <r>
      <rPr>
        <sz val="14"/>
        <color theme="1"/>
        <rFont val="方正仿宋_GBK"/>
        <charset val="134"/>
      </rPr>
      <t>）</t>
    </r>
    <r>
      <rPr>
        <sz val="14"/>
        <color theme="1"/>
        <rFont val="Times New Roman"/>
        <charset val="134"/>
      </rPr>
      <t>≥</t>
    </r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6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</si>
  <si>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表</t>
    </r>
    <r>
      <rPr>
        <sz val="14"/>
        <color theme="1"/>
        <rFont val="Times New Roman"/>
        <charset val="134"/>
      </rPr>
      <t>3</t>
    </r>
  </si>
  <si>
    <r>
      <rPr>
        <u/>
        <sz val="18"/>
        <color rgb="FF000000"/>
        <rFont val="方正小标宋_GBK"/>
        <charset val="134"/>
      </rPr>
      <t>玉溪市元江县</t>
    </r>
    <r>
      <rPr>
        <sz val="18"/>
        <color rgb="FF000000"/>
        <rFont val="方正小标宋_GBK"/>
        <charset val="134"/>
      </rPr>
      <t>住宅用地公告供应量和完成交易量统计情况表</t>
    </r>
  </si>
  <si>
    <r>
      <t>填报日期：</t>
    </r>
    <r>
      <rPr>
        <b/>
        <sz val="14"/>
        <color rgb="FF000000"/>
        <rFont val="Times New Roman"/>
        <charset val="134"/>
      </rPr>
      <t>2023</t>
    </r>
    <r>
      <rPr>
        <b/>
        <sz val="14"/>
        <color rgb="FF000000"/>
        <rFont val="方正仿宋_GBK"/>
        <charset val="134"/>
      </rPr>
      <t>年</t>
    </r>
    <r>
      <rPr>
        <b/>
        <sz val="14"/>
        <color rgb="FF000000"/>
        <rFont val="Times New Roman"/>
        <charset val="134"/>
      </rPr>
      <t>12</t>
    </r>
    <r>
      <rPr>
        <b/>
        <sz val="14"/>
        <color rgb="FF000000"/>
        <rFont val="方正仿宋_GBK"/>
        <charset val="134"/>
      </rPr>
      <t>月</t>
    </r>
    <r>
      <rPr>
        <b/>
        <sz val="14"/>
        <color rgb="FF000000"/>
        <rFont val="Times New Roman"/>
        <charset val="134"/>
      </rPr>
      <t>31</t>
    </r>
    <r>
      <rPr>
        <b/>
        <sz val="14"/>
        <color rgb="FF000000"/>
        <rFont val="方正仿宋_GBK"/>
        <charset val="134"/>
      </rPr>
      <t>日</t>
    </r>
    <r>
      <rPr>
        <b/>
        <sz val="14"/>
        <color rgb="FF000000"/>
        <rFont val="Times New Roman"/>
        <charset val="134"/>
      </rPr>
      <t xml:space="preserve">                                                                                                                           </t>
    </r>
    <r>
      <rPr>
        <b/>
        <sz val="14"/>
        <color rgb="FF000000"/>
        <rFont val="方正仿宋_GBK"/>
        <charset val="134"/>
      </rPr>
      <t>单位：公顷、万元</t>
    </r>
  </si>
  <si>
    <t>住宅用地公告供应量</t>
  </si>
  <si>
    <t>住宅用地完成交易量</t>
  </si>
  <si>
    <t>月份</t>
  </si>
  <si>
    <t>宗数</t>
  </si>
  <si>
    <r>
      <rPr>
        <sz val="14"/>
        <color theme="1"/>
        <rFont val="方正仿宋_GBK"/>
        <charset val="134"/>
      </rPr>
      <t>面积</t>
    </r>
  </si>
  <si>
    <r>
      <rPr>
        <sz val="14"/>
        <color theme="1"/>
        <rFont val="方正仿宋_GBK"/>
        <charset val="134"/>
      </rPr>
      <t>宗数</t>
    </r>
  </si>
  <si>
    <t>成交价款</t>
  </si>
  <si>
    <r>
      <rPr>
        <sz val="14"/>
        <color theme="1"/>
        <rFont val="Times New Roman"/>
        <charset val="0"/>
      </rPr>
      <t>2022</t>
    </r>
    <r>
      <rPr>
        <sz val="14"/>
        <color theme="1"/>
        <rFont val="方正仿宋_GBK"/>
        <charset val="0"/>
      </rPr>
      <t>年</t>
    </r>
  </si>
  <si>
    <r>
      <rPr>
        <sz val="14"/>
        <color theme="1"/>
        <rFont val="Times New Roman"/>
        <charset val="0"/>
      </rPr>
      <t>2023</t>
    </r>
    <r>
      <rPr>
        <sz val="14"/>
        <color theme="1"/>
        <rFont val="方正仿宋_GBK"/>
        <charset val="0"/>
      </rPr>
      <t>年</t>
    </r>
  </si>
  <si>
    <r>
      <rPr>
        <sz val="14"/>
        <color theme="1"/>
        <rFont val="方正仿宋_GBK"/>
        <charset val="134"/>
      </rPr>
      <t>同比（</t>
    </r>
    <r>
      <rPr>
        <sz val="14"/>
        <color theme="1"/>
        <rFont val="Times New Roman"/>
        <charset val="0"/>
      </rPr>
      <t>%</t>
    </r>
    <r>
      <rPr>
        <sz val="14"/>
        <color theme="1"/>
        <rFont val="方正仿宋_GBK"/>
        <charset val="134"/>
      </rPr>
      <t>）</t>
    </r>
  </si>
  <si>
    <r>
      <rPr>
        <sz val="14"/>
        <color rgb="FF000000"/>
        <rFont val="Times New Roman"/>
        <charset val="0"/>
      </rPr>
      <t>1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</si>
  <si>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2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</si>
  <si>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3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</si>
  <si>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4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</si>
  <si>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5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</si>
  <si>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6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</si>
  <si>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7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</si>
  <si>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8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</si>
  <si>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9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</si>
  <si>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10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</si>
  <si>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11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</si>
  <si>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12</t>
    </r>
    <r>
      <rPr>
        <sz val="14"/>
        <color rgb="FF000000"/>
        <rFont val="方正仿宋_GBK"/>
        <charset val="134"/>
      </rPr>
      <t>月</t>
    </r>
  </si>
  <si>
    <t>合计</t>
  </si>
  <si>
    <r>
      <rPr>
        <sz val="14"/>
        <color theme="1"/>
        <rFont val="方正仿宋_GBK"/>
        <charset val="134"/>
      </rPr>
      <t>填表说明：</t>
    </r>
    <r>
      <rPr>
        <sz val="14"/>
        <color theme="1"/>
        <rFont val="Times New Roman"/>
        <charset val="0"/>
      </rPr>
      <t>1.</t>
    </r>
    <r>
      <rPr>
        <sz val="14"/>
        <color theme="1"/>
        <rFont val="方正仿宋_GBK"/>
        <charset val="134"/>
      </rPr>
      <t>请各州（市）按月收集汇总，于每季度初的</t>
    </r>
    <r>
      <rPr>
        <sz val="14"/>
        <color theme="1"/>
        <rFont val="Times New Roman"/>
        <charset val="0"/>
      </rPr>
      <t>10</t>
    </r>
    <r>
      <rPr>
        <sz val="14"/>
        <color theme="1"/>
        <rFont val="方正仿宋_GBK"/>
        <charset val="134"/>
      </rPr>
      <t xml:space="preserve">天内将最新的数据上报省厅开发利用处；
</t>
    </r>
    <r>
      <rPr>
        <sz val="14"/>
        <color theme="1"/>
        <rFont val="Times New Roman"/>
        <charset val="0"/>
      </rPr>
      <t xml:space="preserve">                    2.</t>
    </r>
    <r>
      <rPr>
        <sz val="14"/>
        <color theme="1"/>
        <rFont val="方正仿宋_GBK"/>
        <charset val="134"/>
      </rPr>
      <t xml:space="preserve">各月份数据请勿累加。
</t>
    </r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</si>
</sst>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00_ "/>
    <numFmt numFmtId="178" formatCode="0.00_ "/>
  </numFmts>
  <fonts count="51">
    <font>
      <sz val="11"/>
      <color theme="1"/>
      <name val="宋体"/>
      <charset val="134"/>
      <scheme val="minor"/>
    </font>
    <font>
      <sz val="11"/>
      <color theme="1"/>
      <name val="Times New Roman"/>
      <charset val="0"/>
    </font>
    <font>
      <sz val="14"/>
      <color theme="1"/>
      <name val="Times New Roman"/>
      <charset val="134"/>
    </font>
    <font>
      <u/>
      <sz val="18"/>
      <color rgb="FF000000"/>
      <name val="方正小标宋_GBK"/>
      <charset val="134"/>
    </font>
    <font>
      <sz val="18"/>
      <color rgb="FF000000"/>
      <name val="方正小标宋_GBK"/>
      <charset val="134"/>
    </font>
    <font>
      <b/>
      <sz val="14"/>
      <color rgb="FF000000"/>
      <name val="方正仿宋_GBK"/>
      <charset val="134"/>
    </font>
    <font>
      <b/>
      <sz val="14"/>
      <color rgb="FF000000"/>
      <name val="Times New Roman"/>
      <charset val="0"/>
    </font>
    <font>
      <sz val="14"/>
      <color theme="1"/>
      <name val="方正仿宋_GBK"/>
      <charset val="134"/>
    </font>
    <font>
      <sz val="14"/>
      <color theme="1"/>
      <name val="Times New Roman"/>
      <charset val="0"/>
    </font>
    <font>
      <sz val="14"/>
      <color rgb="FF000000"/>
      <name val="Times New Roman"/>
      <charset val="0"/>
    </font>
    <font>
      <sz val="12"/>
      <color indexed="8"/>
      <name val="Times New Roman"/>
      <charset val="0"/>
    </font>
    <font>
      <sz val="12"/>
      <color theme="1"/>
      <name val="Times New Roman"/>
      <charset val="0"/>
    </font>
    <font>
      <sz val="14"/>
      <color indexed="8"/>
      <name val="方正仿宋_GBK"/>
      <charset val="134"/>
    </font>
    <font>
      <sz val="11"/>
      <color theme="1"/>
      <name val="Times New Roman"/>
      <charset val="134"/>
    </font>
    <font>
      <sz val="20"/>
      <color theme="1"/>
      <name val="方正小标宋_GBK"/>
      <charset val="134"/>
    </font>
    <font>
      <sz val="20"/>
      <color theme="1"/>
      <name val="Times New Roman"/>
      <charset val="134"/>
    </font>
    <font>
      <sz val="14"/>
      <color theme="1"/>
      <name val="宋体"/>
      <charset val="134"/>
      <scheme val="minor"/>
    </font>
    <font>
      <sz val="11"/>
      <name val="Times New Roman"/>
      <charset val="0"/>
    </font>
    <font>
      <sz val="11"/>
      <name val="Times New Roman"/>
      <charset val="134"/>
    </font>
    <font>
      <b/>
      <sz val="14"/>
      <color theme="1"/>
      <name val="Times New Roman"/>
      <charset val="134"/>
    </font>
    <font>
      <b/>
      <sz val="11"/>
      <color theme="1"/>
      <name val="Times New Roman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4"/>
      <color rgb="FF000000"/>
      <name val="Times New Roman"/>
      <charset val="134"/>
    </font>
    <font>
      <sz val="14"/>
      <color theme="1"/>
      <name val="方正仿宋_GBK"/>
      <charset val="0"/>
    </font>
    <font>
      <sz val="14"/>
      <color rgb="FF000000"/>
      <name val="方正仿宋_GBK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b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4" applyNumberFormat="0" applyAlignment="0" applyProtection="0">
      <alignment vertical="center"/>
    </xf>
    <xf numFmtId="0" fontId="31" fillId="4" borderId="15" applyNumberFormat="0" applyAlignment="0" applyProtection="0">
      <alignment vertical="center"/>
    </xf>
    <xf numFmtId="0" fontId="32" fillId="4" borderId="14" applyNumberFormat="0" applyAlignment="0" applyProtection="0">
      <alignment vertical="center"/>
    </xf>
    <xf numFmtId="0" fontId="33" fillId="5" borderId="16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10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1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8" xfId="0" applyFont="1" applyBorder="1" applyAlignment="1">
      <alignment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176" fontId="2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7" fontId="1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5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pane ySplit="5" topLeftCell="A6" activePane="bottomLeft" state="frozen"/>
      <selection/>
      <selection pane="bottomLeft" activeCell="M8" sqref="M8"/>
    </sheetView>
  </sheetViews>
  <sheetFormatPr defaultColWidth="9" defaultRowHeight="15"/>
  <cols>
    <col min="1" max="1" width="11.125" style="28" customWidth="1"/>
    <col min="2" max="2" width="10.75" style="28" customWidth="1"/>
    <col min="3" max="3" width="17.5" style="28" customWidth="1"/>
    <col min="4" max="4" width="15.5" style="28" customWidth="1"/>
    <col min="5" max="5" width="14.125" style="28" customWidth="1"/>
    <col min="6" max="6" width="18.5" style="28" customWidth="1"/>
    <col min="7" max="7" width="16" style="28" customWidth="1"/>
    <col min="8" max="8" width="12.125" style="28" customWidth="1"/>
    <col min="9" max="9" width="13.625" style="28" customWidth="1"/>
    <col min="10" max="10" width="14.875" style="28" customWidth="1"/>
    <col min="11" max="11" width="17.25" style="28" customWidth="1"/>
    <col min="12" max="12" width="15.625" style="28" customWidth="1"/>
    <col min="13" max="13" width="18.625" style="28" customWidth="1"/>
    <col min="14" max="16384" width="9" style="28"/>
  </cols>
  <sheetData>
    <row r="1" ht="23" customHeight="1" spans="1:1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ht="38" customHeight="1" spans="1:13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ht="27" customHeight="1" spans="1:13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ht="50" customHeight="1" spans="1:13">
      <c r="A4" s="46" t="s">
        <v>3</v>
      </c>
      <c r="B4" s="48" t="s">
        <v>4</v>
      </c>
      <c r="C4" s="46" t="s">
        <v>5</v>
      </c>
      <c r="D4" s="46" t="s">
        <v>6</v>
      </c>
      <c r="E4" s="48" t="s">
        <v>7</v>
      </c>
      <c r="F4" s="46" t="s">
        <v>8</v>
      </c>
      <c r="G4" s="46" t="s">
        <v>9</v>
      </c>
      <c r="H4" s="46" t="s">
        <v>10</v>
      </c>
      <c r="I4" s="46" t="s">
        <v>11</v>
      </c>
      <c r="J4" s="48" t="s">
        <v>12</v>
      </c>
      <c r="K4" s="46" t="s">
        <v>13</v>
      </c>
      <c r="L4" s="46" t="s">
        <v>14</v>
      </c>
      <c r="M4" s="48" t="s">
        <v>15</v>
      </c>
    </row>
    <row r="5" ht="35" customHeight="1" spans="1:13">
      <c r="A5" s="69" t="s">
        <v>16</v>
      </c>
      <c r="B5" s="69" t="s">
        <v>17</v>
      </c>
      <c r="C5" s="69" t="s">
        <v>18</v>
      </c>
      <c r="D5" s="69" t="s">
        <v>19</v>
      </c>
      <c r="E5" s="69" t="s">
        <v>20</v>
      </c>
      <c r="F5" s="69" t="s">
        <v>21</v>
      </c>
      <c r="G5" s="69" t="s">
        <v>22</v>
      </c>
      <c r="H5" s="69" t="s">
        <v>23</v>
      </c>
      <c r="I5" s="69" t="s">
        <v>24</v>
      </c>
      <c r="J5" s="69" t="s">
        <v>25</v>
      </c>
      <c r="K5" s="69" t="s">
        <v>26</v>
      </c>
      <c r="L5" s="69" t="s">
        <v>27</v>
      </c>
      <c r="M5" s="69" t="s">
        <v>28</v>
      </c>
    </row>
    <row r="6" s="47" customFormat="1" ht="46" customHeight="1" spans="1:13">
      <c r="A6" s="48">
        <v>1</v>
      </c>
      <c r="B6" s="49" t="s">
        <v>29</v>
      </c>
      <c r="C6" s="50" t="s">
        <v>30</v>
      </c>
      <c r="D6" s="50" t="s">
        <v>31</v>
      </c>
      <c r="E6" s="50" t="s">
        <v>32</v>
      </c>
      <c r="F6" s="50" t="s">
        <v>33</v>
      </c>
      <c r="G6" s="50" t="s">
        <v>34</v>
      </c>
      <c r="H6" s="48">
        <v>2.0758</v>
      </c>
      <c r="I6" s="63">
        <v>43850</v>
      </c>
      <c r="J6" s="63">
        <v>44124</v>
      </c>
      <c r="K6" s="63">
        <v>45219</v>
      </c>
      <c r="L6" s="64" t="s">
        <v>35</v>
      </c>
      <c r="M6" s="48"/>
    </row>
    <row r="7" s="47" customFormat="1" ht="39" customHeight="1" spans="1:13">
      <c r="A7" s="48">
        <v>2</v>
      </c>
      <c r="B7" s="49"/>
      <c r="C7" s="51" t="s">
        <v>36</v>
      </c>
      <c r="D7" s="51" t="s">
        <v>37</v>
      </c>
      <c r="E7" s="50" t="s">
        <v>32</v>
      </c>
      <c r="F7" s="52" t="s">
        <v>38</v>
      </c>
      <c r="G7" s="50" t="s">
        <v>34</v>
      </c>
      <c r="H7" s="48">
        <v>2.5716</v>
      </c>
      <c r="I7" s="63">
        <v>44113</v>
      </c>
      <c r="J7" s="63">
        <v>44660</v>
      </c>
      <c r="K7" s="63">
        <v>45756</v>
      </c>
      <c r="L7" s="64" t="s">
        <v>39</v>
      </c>
      <c r="M7" s="65">
        <f>2.5716-6.6662/2.6</f>
        <v>0.00767692307692336</v>
      </c>
    </row>
    <row r="8" s="47" customFormat="1" ht="39" customHeight="1" spans="1:13">
      <c r="A8" s="48">
        <v>3</v>
      </c>
      <c r="B8" s="49"/>
      <c r="C8" s="50" t="s">
        <v>40</v>
      </c>
      <c r="D8" s="50" t="s">
        <v>41</v>
      </c>
      <c r="E8" s="50" t="s">
        <v>32</v>
      </c>
      <c r="F8" s="50" t="s">
        <v>42</v>
      </c>
      <c r="G8" s="50" t="s">
        <v>34</v>
      </c>
      <c r="H8" s="48">
        <v>4.0939</v>
      </c>
      <c r="I8" s="63">
        <v>44214</v>
      </c>
      <c r="J8" s="63">
        <v>44487</v>
      </c>
      <c r="K8" s="63">
        <v>45583</v>
      </c>
      <c r="L8" s="64" t="s">
        <v>39</v>
      </c>
      <c r="M8" s="65">
        <f>4.0939-0.8968/1.2</f>
        <v>3.34656666666667</v>
      </c>
    </row>
    <row r="9" s="47" customFormat="1" ht="39" customHeight="1" spans="1:13">
      <c r="A9" s="48">
        <v>4</v>
      </c>
      <c r="B9" s="49"/>
      <c r="C9" s="50" t="s">
        <v>43</v>
      </c>
      <c r="D9" s="52" t="s">
        <v>44</v>
      </c>
      <c r="E9" s="50" t="s">
        <v>45</v>
      </c>
      <c r="F9" s="50" t="s">
        <v>46</v>
      </c>
      <c r="G9" s="50" t="s">
        <v>34</v>
      </c>
      <c r="H9" s="48">
        <v>28.1223</v>
      </c>
      <c r="I9" s="63">
        <v>44909</v>
      </c>
      <c r="J9" s="63">
        <v>45516</v>
      </c>
      <c r="K9" s="63">
        <v>46611</v>
      </c>
      <c r="L9" s="64" t="s">
        <v>35</v>
      </c>
      <c r="M9" s="66"/>
    </row>
    <row r="10" s="47" customFormat="1" ht="38" customHeight="1" spans="1:13">
      <c r="A10" s="48">
        <v>5</v>
      </c>
      <c r="B10" s="49"/>
      <c r="C10" s="50" t="s">
        <v>47</v>
      </c>
      <c r="D10" s="53" t="s">
        <v>48</v>
      </c>
      <c r="E10" s="50" t="s">
        <v>49</v>
      </c>
      <c r="F10" s="50" t="s">
        <v>50</v>
      </c>
      <c r="G10" s="50" t="s">
        <v>34</v>
      </c>
      <c r="H10" s="48">
        <v>3.3752</v>
      </c>
      <c r="I10" s="63">
        <v>44908</v>
      </c>
      <c r="J10" s="63">
        <v>45182</v>
      </c>
      <c r="K10" s="63">
        <v>46278</v>
      </c>
      <c r="L10" s="64" t="s">
        <v>35</v>
      </c>
      <c r="M10" s="67"/>
    </row>
    <row r="11" s="47" customFormat="1" ht="38" customHeight="1" spans="1:13">
      <c r="A11" s="48">
        <v>6</v>
      </c>
      <c r="B11" s="49"/>
      <c r="C11" s="50" t="s">
        <v>51</v>
      </c>
      <c r="D11" s="50" t="s">
        <v>52</v>
      </c>
      <c r="E11" s="54" t="s">
        <v>49</v>
      </c>
      <c r="F11" s="50" t="s">
        <v>53</v>
      </c>
      <c r="G11" s="50" t="s">
        <v>34</v>
      </c>
      <c r="H11" s="48">
        <v>1.9494</v>
      </c>
      <c r="I11" s="63">
        <v>44909</v>
      </c>
      <c r="J11" s="63">
        <v>45516</v>
      </c>
      <c r="K11" s="63">
        <v>46611</v>
      </c>
      <c r="L11" s="64" t="s">
        <v>35</v>
      </c>
      <c r="M11" s="66"/>
    </row>
    <row r="12" s="47" customFormat="1" ht="41" customHeight="1" spans="1:13">
      <c r="A12" s="48">
        <v>7</v>
      </c>
      <c r="B12" s="49"/>
      <c r="C12" s="50" t="s">
        <v>54</v>
      </c>
      <c r="D12" s="52" t="s">
        <v>55</v>
      </c>
      <c r="E12" s="50" t="s">
        <v>32</v>
      </c>
      <c r="F12" s="50" t="s">
        <v>56</v>
      </c>
      <c r="G12" s="50" t="s">
        <v>34</v>
      </c>
      <c r="H12" s="48">
        <v>0.9226</v>
      </c>
      <c r="I12" s="63">
        <v>45166</v>
      </c>
      <c r="J12" s="63">
        <v>45741</v>
      </c>
      <c r="K12" s="63">
        <v>46837</v>
      </c>
      <c r="L12" s="64" t="s">
        <v>35</v>
      </c>
      <c r="M12" s="66"/>
    </row>
    <row r="13" s="47" customFormat="1" ht="38" customHeight="1" spans="1:13">
      <c r="A13" s="48">
        <v>8</v>
      </c>
      <c r="B13" s="49"/>
      <c r="C13" s="50" t="s">
        <v>57</v>
      </c>
      <c r="D13" s="52" t="s">
        <v>55</v>
      </c>
      <c r="E13" s="50" t="s">
        <v>58</v>
      </c>
      <c r="F13" s="50" t="s">
        <v>59</v>
      </c>
      <c r="G13" s="50" t="s">
        <v>34</v>
      </c>
      <c r="H13" s="48">
        <v>0.601</v>
      </c>
      <c r="I13" s="63">
        <v>45166</v>
      </c>
      <c r="J13" s="63">
        <v>45741</v>
      </c>
      <c r="K13" s="63">
        <v>46837</v>
      </c>
      <c r="L13" s="64" t="s">
        <v>35</v>
      </c>
      <c r="M13" s="66"/>
    </row>
    <row r="14" s="47" customFormat="1" ht="47" customHeight="1" spans="1:13">
      <c r="A14" s="48">
        <v>9</v>
      </c>
      <c r="B14" s="49"/>
      <c r="C14" s="50" t="s">
        <v>60</v>
      </c>
      <c r="D14" s="52" t="s">
        <v>61</v>
      </c>
      <c r="E14" s="50" t="s">
        <v>45</v>
      </c>
      <c r="F14" s="50" t="s">
        <v>62</v>
      </c>
      <c r="G14" s="50" t="s">
        <v>34</v>
      </c>
      <c r="H14" s="48">
        <v>1.9493</v>
      </c>
      <c r="I14" s="63">
        <v>45285</v>
      </c>
      <c r="J14" s="63">
        <v>46198</v>
      </c>
      <c r="K14" s="63">
        <v>47294</v>
      </c>
      <c r="L14" s="64" t="s">
        <v>35</v>
      </c>
      <c r="M14" s="66"/>
    </row>
    <row r="15" s="47" customFormat="1" ht="38" customHeight="1" spans="1:13">
      <c r="A15" s="48">
        <v>10</v>
      </c>
      <c r="B15" s="55"/>
      <c r="C15" s="50" t="s">
        <v>63</v>
      </c>
      <c r="D15" s="52" t="s">
        <v>55</v>
      </c>
      <c r="E15" s="50" t="s">
        <v>45</v>
      </c>
      <c r="F15" s="50" t="s">
        <v>64</v>
      </c>
      <c r="G15" s="50" t="s">
        <v>34</v>
      </c>
      <c r="H15" s="48">
        <v>3.5178</v>
      </c>
      <c r="I15" s="63">
        <v>45285</v>
      </c>
      <c r="J15" s="63">
        <v>46198</v>
      </c>
      <c r="K15" s="63">
        <v>47294</v>
      </c>
      <c r="L15" s="64" t="s">
        <v>35</v>
      </c>
      <c r="M15" s="66"/>
    </row>
    <row r="16" s="47" customFormat="1" ht="38" customHeight="1" spans="1:13">
      <c r="A16" s="56" t="s">
        <v>65</v>
      </c>
      <c r="B16" s="57"/>
      <c r="C16" s="58"/>
      <c r="D16" s="58"/>
      <c r="E16" s="58"/>
      <c r="F16" s="59"/>
      <c r="G16" s="59"/>
      <c r="H16" s="60">
        <f>SUM(H6:H15)</f>
        <v>49.1789</v>
      </c>
      <c r="I16" s="60"/>
      <c r="J16" s="60"/>
      <c r="K16" s="60"/>
      <c r="L16" s="60"/>
      <c r="M16" s="68">
        <f>SUM(M6:M15)</f>
        <v>3.35424358974359</v>
      </c>
    </row>
    <row r="17" ht="148" customHeight="1" spans="1:13">
      <c r="A17" s="61" t="s">
        <v>66</v>
      </c>
      <c r="B17" s="61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</row>
  </sheetData>
  <mergeCells count="6">
    <mergeCell ref="A1:M1"/>
    <mergeCell ref="A2:M2"/>
    <mergeCell ref="A3:M3"/>
    <mergeCell ref="A16:C16"/>
    <mergeCell ref="A17:M17"/>
    <mergeCell ref="B6:B15"/>
  </mergeCells>
  <printOptions horizontalCentered="1"/>
  <pageMargins left="0.275" right="0.275" top="0.786805555555556" bottom="0.786805555555556" header="0.511805555555556" footer="0.511805555555556"/>
  <pageSetup paperSize="9" scale="67" orientation="landscape" horizontalDpi="600"/>
  <headerFooter>
    <oddFooter>&amp;R—7—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M10" sqref="M10"/>
    </sheetView>
  </sheetViews>
  <sheetFormatPr defaultColWidth="9" defaultRowHeight="15" outlineLevelCol="5"/>
  <cols>
    <col min="1" max="2" width="11.875" style="28" customWidth="1"/>
    <col min="3" max="3" width="25.75" style="28" customWidth="1"/>
    <col min="4" max="4" width="20.125" style="28" customWidth="1"/>
    <col min="5" max="6" width="28.5" style="28" customWidth="1"/>
    <col min="7" max="16384" width="9" style="28"/>
  </cols>
  <sheetData>
    <row r="1" ht="40" customHeight="1" spans="1:6">
      <c r="A1" s="29" t="s">
        <v>67</v>
      </c>
      <c r="B1" s="29"/>
      <c r="C1" s="29"/>
      <c r="D1" s="29"/>
      <c r="E1" s="29"/>
      <c r="F1" s="29"/>
    </row>
    <row r="2" ht="43" customHeight="1" spans="1:6">
      <c r="A2" s="30" t="s">
        <v>68</v>
      </c>
      <c r="B2" s="31"/>
      <c r="C2" s="31"/>
      <c r="D2" s="31"/>
      <c r="E2" s="31"/>
      <c r="F2" s="31"/>
    </row>
    <row r="3" ht="38" customHeight="1" spans="1:6">
      <c r="A3" s="32" t="s">
        <v>69</v>
      </c>
      <c r="B3" s="29"/>
      <c r="C3" s="29"/>
      <c r="D3" s="29"/>
      <c r="E3" s="29"/>
      <c r="F3" s="29"/>
    </row>
    <row r="4" ht="28" customHeight="1" spans="1:6">
      <c r="A4" s="33" t="s">
        <v>70</v>
      </c>
      <c r="B4" s="34" t="s">
        <v>71</v>
      </c>
      <c r="C4" s="35" t="s">
        <v>72</v>
      </c>
      <c r="D4" s="36"/>
      <c r="E4" s="36"/>
      <c r="F4" s="37"/>
    </row>
    <row r="5" ht="28" customHeight="1" spans="1:6">
      <c r="A5" s="38"/>
      <c r="B5" s="39"/>
      <c r="C5" s="39"/>
      <c r="D5" s="40" t="s">
        <v>73</v>
      </c>
      <c r="E5" s="41" t="s">
        <v>74</v>
      </c>
      <c r="F5" s="42"/>
    </row>
    <row r="6" ht="28" customHeight="1" spans="1:6">
      <c r="A6" s="43"/>
      <c r="B6" s="44"/>
      <c r="C6" s="44"/>
      <c r="D6" s="40"/>
      <c r="E6" s="40"/>
      <c r="F6" s="45" t="s">
        <v>75</v>
      </c>
    </row>
    <row r="7" ht="28" customHeight="1" spans="1:6">
      <c r="A7" s="69" t="s">
        <v>16</v>
      </c>
      <c r="B7" s="69" t="s">
        <v>17</v>
      </c>
      <c r="C7" s="69" t="s">
        <v>18</v>
      </c>
      <c r="D7" s="69" t="s">
        <v>19</v>
      </c>
      <c r="E7" s="69" t="s">
        <v>20</v>
      </c>
      <c r="F7" s="69" t="s">
        <v>21</v>
      </c>
    </row>
    <row r="8" ht="28" customHeight="1" spans="1:6">
      <c r="A8" s="46" t="s">
        <v>76</v>
      </c>
      <c r="B8" s="46">
        <v>10</v>
      </c>
      <c r="C8" s="46">
        <f>D8+E8</f>
        <v>49.1789</v>
      </c>
      <c r="D8" s="46">
        <v>42.5134</v>
      </c>
      <c r="E8" s="46">
        <v>6.6655</v>
      </c>
      <c r="F8" s="46">
        <v>3.3542</v>
      </c>
    </row>
    <row r="9" ht="28" customHeight="1" spans="1:6">
      <c r="A9" s="46"/>
      <c r="B9" s="46"/>
      <c r="C9" s="46"/>
      <c r="D9" s="46"/>
      <c r="E9" s="46"/>
      <c r="F9" s="46"/>
    </row>
    <row r="10" ht="28" customHeight="1" spans="1:6">
      <c r="A10" s="46"/>
      <c r="B10" s="46"/>
      <c r="C10" s="46"/>
      <c r="D10" s="46"/>
      <c r="E10" s="46"/>
      <c r="F10" s="46"/>
    </row>
    <row r="11" ht="28" customHeight="1" spans="1:6">
      <c r="A11" s="46"/>
      <c r="B11" s="46"/>
      <c r="C11" s="46"/>
      <c r="D11" s="46"/>
      <c r="E11" s="46"/>
      <c r="F11" s="46"/>
    </row>
    <row r="12" ht="35" customHeight="1" spans="1:6">
      <c r="A12" s="29" t="s">
        <v>77</v>
      </c>
      <c r="B12" s="29"/>
      <c r="C12" s="29"/>
      <c r="D12" s="29"/>
      <c r="E12" s="29"/>
      <c r="F12" s="29"/>
    </row>
  </sheetData>
  <mergeCells count="10">
    <mergeCell ref="A1:F1"/>
    <mergeCell ref="A2:F2"/>
    <mergeCell ref="A3:F3"/>
    <mergeCell ref="D4:F4"/>
    <mergeCell ref="A12:F12"/>
    <mergeCell ref="A4:A6"/>
    <mergeCell ref="B4:B6"/>
    <mergeCell ref="C4:C6"/>
    <mergeCell ref="D5:D6"/>
    <mergeCell ref="E5:E6"/>
  </mergeCells>
  <printOptions horizontalCentered="1"/>
  <pageMargins left="0.275" right="0.275" top="0.786805555555556" bottom="0.786805555555556" header="0.511805555555556" footer="0.511805555555556"/>
  <pageSetup paperSize="9" scale="110" fitToHeight="0" orientation="landscape" horizontalDpi="600"/>
  <headerFooter>
    <oddFooter>&amp;R—8—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O9" sqref="O9"/>
    </sheetView>
  </sheetViews>
  <sheetFormatPr defaultColWidth="9" defaultRowHeight="13.5"/>
  <cols>
    <col min="1" max="1" width="8.5" style="1" customWidth="1"/>
    <col min="2" max="2" width="9.5" style="1" customWidth="1"/>
    <col min="3" max="3" width="13" style="1" customWidth="1"/>
    <col min="4" max="4" width="14.125" style="1" customWidth="1"/>
    <col min="5" max="5" width="16.625" style="1" customWidth="1"/>
    <col min="6" max="6" width="9.125" style="1" customWidth="1"/>
    <col min="7" max="8" width="12.125" style="1" customWidth="1"/>
    <col min="9" max="9" width="16.375" style="1" customWidth="1"/>
    <col min="10" max="11" width="12" style="1" customWidth="1"/>
    <col min="12" max="12" width="18.25" style="1" customWidth="1"/>
    <col min="13" max="16384" width="9" style="1"/>
  </cols>
  <sheetData>
    <row r="1" s="1" customFormat="1" ht="34" customHeight="1" spans="1:12">
      <c r="A1" s="3" t="s">
        <v>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2" customHeight="1" spans="1:12">
      <c r="A2" s="4" t="s">
        <v>79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2" customFormat="1" ht="30" customHeight="1" spans="1:12">
      <c r="A3" s="6" t="s">
        <v>80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1" customFormat="1" ht="30" customHeight="1" spans="1:12">
      <c r="A4" s="8" t="s">
        <v>81</v>
      </c>
      <c r="B4" s="8"/>
      <c r="C4" s="8"/>
      <c r="D4" s="8"/>
      <c r="E4" s="8"/>
      <c r="F4" s="8" t="s">
        <v>82</v>
      </c>
      <c r="G4" s="8"/>
      <c r="H4" s="8"/>
      <c r="I4" s="8"/>
      <c r="J4" s="8"/>
      <c r="K4" s="8"/>
      <c r="L4" s="8"/>
    </row>
    <row r="5" s="1" customFormat="1" ht="30" customHeight="1" spans="1:12">
      <c r="A5" s="8" t="s">
        <v>83</v>
      </c>
      <c r="B5" s="8" t="s">
        <v>84</v>
      </c>
      <c r="C5" s="9" t="s">
        <v>85</v>
      </c>
      <c r="D5" s="10"/>
      <c r="E5" s="11"/>
      <c r="F5" s="12" t="s">
        <v>86</v>
      </c>
      <c r="G5" s="13" t="s">
        <v>85</v>
      </c>
      <c r="H5" s="14"/>
      <c r="I5" s="22"/>
      <c r="J5" s="23" t="s">
        <v>87</v>
      </c>
      <c r="K5" s="23"/>
      <c r="L5" s="24"/>
    </row>
    <row r="6" s="1" customFormat="1" ht="30" customHeight="1" spans="1:12">
      <c r="A6" s="8"/>
      <c r="B6" s="8"/>
      <c r="C6" s="12" t="s">
        <v>88</v>
      </c>
      <c r="D6" s="12" t="s">
        <v>89</v>
      </c>
      <c r="E6" s="12" t="s">
        <v>90</v>
      </c>
      <c r="F6" s="12"/>
      <c r="G6" s="12" t="s">
        <v>88</v>
      </c>
      <c r="H6" s="12" t="s">
        <v>89</v>
      </c>
      <c r="I6" s="12" t="s">
        <v>90</v>
      </c>
      <c r="J6" s="12" t="s">
        <v>88</v>
      </c>
      <c r="K6" s="12" t="s">
        <v>89</v>
      </c>
      <c r="L6" s="25" t="s">
        <v>90</v>
      </c>
    </row>
    <row r="7" s="2" customFormat="1" ht="30" customHeight="1" spans="1:12">
      <c r="A7" s="15" t="s">
        <v>91</v>
      </c>
      <c r="B7" s="16">
        <v>0</v>
      </c>
      <c r="C7" s="16">
        <v>0</v>
      </c>
      <c r="D7" s="17">
        <v>0</v>
      </c>
      <c r="E7" s="18"/>
      <c r="F7" s="17">
        <v>0</v>
      </c>
      <c r="G7" s="16">
        <v>0</v>
      </c>
      <c r="H7" s="17">
        <v>0</v>
      </c>
      <c r="I7" s="18"/>
      <c r="J7" s="16">
        <v>0</v>
      </c>
      <c r="K7" s="16">
        <v>0</v>
      </c>
      <c r="L7" s="26"/>
    </row>
    <row r="8" s="2" customFormat="1" ht="30" customHeight="1" spans="1:12">
      <c r="A8" s="15" t="s">
        <v>92</v>
      </c>
      <c r="B8" s="16">
        <v>0</v>
      </c>
      <c r="C8" s="16">
        <v>0</v>
      </c>
      <c r="D8" s="17">
        <v>0</v>
      </c>
      <c r="E8" s="18"/>
      <c r="F8" s="17">
        <v>0</v>
      </c>
      <c r="G8" s="16">
        <v>0</v>
      </c>
      <c r="H8" s="17">
        <v>0</v>
      </c>
      <c r="I8" s="18"/>
      <c r="J8" s="16">
        <v>0</v>
      </c>
      <c r="K8" s="16">
        <v>0</v>
      </c>
      <c r="L8" s="26"/>
    </row>
    <row r="9" s="2" customFormat="1" ht="30" customHeight="1" spans="1:12">
      <c r="A9" s="15" t="s">
        <v>93</v>
      </c>
      <c r="B9" s="16">
        <v>0</v>
      </c>
      <c r="C9" s="16">
        <v>0</v>
      </c>
      <c r="D9" s="17">
        <v>0</v>
      </c>
      <c r="E9" s="18"/>
      <c r="F9" s="17">
        <v>0</v>
      </c>
      <c r="G9" s="16">
        <v>0</v>
      </c>
      <c r="H9" s="17">
        <v>0</v>
      </c>
      <c r="I9" s="18"/>
      <c r="J9" s="16">
        <v>0</v>
      </c>
      <c r="K9" s="16">
        <v>0</v>
      </c>
      <c r="L9" s="26"/>
    </row>
    <row r="10" s="2" customFormat="1" ht="30" customHeight="1" spans="1:12">
      <c r="A10" s="15" t="s">
        <v>94</v>
      </c>
      <c r="B10" s="17">
        <v>0</v>
      </c>
      <c r="C10" s="17">
        <v>0</v>
      </c>
      <c r="D10" s="17">
        <v>0</v>
      </c>
      <c r="E10" s="18"/>
      <c r="F10" s="17">
        <v>0</v>
      </c>
      <c r="G10" s="17">
        <v>0</v>
      </c>
      <c r="H10" s="17">
        <v>0</v>
      </c>
      <c r="I10" s="18"/>
      <c r="J10" s="17">
        <v>0</v>
      </c>
      <c r="K10" s="27">
        <v>0</v>
      </c>
      <c r="L10" s="26"/>
    </row>
    <row r="11" s="2" customFormat="1" ht="30" customHeight="1" spans="1:12">
      <c r="A11" s="15" t="s">
        <v>95</v>
      </c>
      <c r="B11" s="17">
        <v>0</v>
      </c>
      <c r="C11" s="17">
        <v>0</v>
      </c>
      <c r="D11" s="17">
        <v>0</v>
      </c>
      <c r="E11" s="18"/>
      <c r="F11" s="17">
        <v>0</v>
      </c>
      <c r="G11" s="17">
        <v>0</v>
      </c>
      <c r="H11" s="17">
        <v>0</v>
      </c>
      <c r="I11" s="18"/>
      <c r="J11" s="17">
        <v>0</v>
      </c>
      <c r="K11" s="27">
        <v>0</v>
      </c>
      <c r="L11" s="26"/>
    </row>
    <row r="12" s="2" customFormat="1" ht="30" customHeight="1" spans="1:12">
      <c r="A12" s="15" t="s">
        <v>96</v>
      </c>
      <c r="B12" s="17">
        <v>0</v>
      </c>
      <c r="C12" s="17">
        <v>0</v>
      </c>
      <c r="D12" s="17">
        <v>0</v>
      </c>
      <c r="E12" s="18"/>
      <c r="F12" s="17">
        <v>0</v>
      </c>
      <c r="G12" s="17">
        <v>0</v>
      </c>
      <c r="H12" s="17">
        <v>0</v>
      </c>
      <c r="I12" s="18"/>
      <c r="J12" s="17">
        <v>0</v>
      </c>
      <c r="K12" s="27">
        <v>0</v>
      </c>
      <c r="L12" s="26"/>
    </row>
    <row r="13" s="2" customFormat="1" ht="30" customHeight="1" spans="1:12">
      <c r="A13" s="15" t="s">
        <v>97</v>
      </c>
      <c r="B13" s="17">
        <v>2</v>
      </c>
      <c r="C13" s="17">
        <v>0</v>
      </c>
      <c r="D13" s="17">
        <v>1.5236</v>
      </c>
      <c r="E13" s="18" t="e">
        <f>(D13-C13)/C13*100%</f>
        <v>#DIV/0!</v>
      </c>
      <c r="F13" s="17">
        <v>0</v>
      </c>
      <c r="G13" s="17">
        <v>0</v>
      </c>
      <c r="H13" s="17">
        <v>0</v>
      </c>
      <c r="I13" s="18"/>
      <c r="J13" s="17">
        <v>0</v>
      </c>
      <c r="K13" s="27">
        <v>0</v>
      </c>
      <c r="L13" s="26"/>
    </row>
    <row r="14" s="2" customFormat="1" ht="30" customHeight="1" spans="1:12">
      <c r="A14" s="15" t="s">
        <v>98</v>
      </c>
      <c r="B14" s="17">
        <v>0</v>
      </c>
      <c r="C14" s="17">
        <v>0</v>
      </c>
      <c r="D14" s="17">
        <v>0</v>
      </c>
      <c r="E14" s="18"/>
      <c r="F14" s="17">
        <v>2</v>
      </c>
      <c r="G14" s="17">
        <v>0</v>
      </c>
      <c r="H14" s="17">
        <v>1.5236</v>
      </c>
      <c r="I14" s="18" t="e">
        <f>(H14-G14)/G1*100%</f>
        <v>#DIV/0!</v>
      </c>
      <c r="J14" s="17">
        <v>0</v>
      </c>
      <c r="K14" s="27">
        <v>1677.9</v>
      </c>
      <c r="L14" s="26" t="e">
        <f>(K14-J14)/J14*100%</f>
        <v>#DIV/0!</v>
      </c>
    </row>
    <row r="15" s="2" customFormat="1" ht="30" customHeight="1" spans="1:12">
      <c r="A15" s="15" t="s">
        <v>99</v>
      </c>
      <c r="B15" s="17">
        <v>0</v>
      </c>
      <c r="C15" s="17">
        <v>0</v>
      </c>
      <c r="D15" s="17">
        <v>0</v>
      </c>
      <c r="E15" s="18"/>
      <c r="F15" s="17">
        <v>0</v>
      </c>
      <c r="G15" s="17">
        <v>0</v>
      </c>
      <c r="H15" s="17">
        <v>0</v>
      </c>
      <c r="I15" s="18"/>
      <c r="J15" s="17">
        <v>0</v>
      </c>
      <c r="K15" s="27">
        <v>0</v>
      </c>
      <c r="L15" s="26"/>
    </row>
    <row r="16" s="2" customFormat="1" ht="30" customHeight="1" spans="1:12">
      <c r="A16" s="15" t="s">
        <v>100</v>
      </c>
      <c r="B16" s="17">
        <v>0</v>
      </c>
      <c r="C16" s="17">
        <v>0</v>
      </c>
      <c r="D16" s="17">
        <v>0</v>
      </c>
      <c r="E16" s="18"/>
      <c r="F16" s="17">
        <v>0</v>
      </c>
      <c r="G16" s="17">
        <v>0</v>
      </c>
      <c r="H16" s="17">
        <v>0</v>
      </c>
      <c r="I16" s="18"/>
      <c r="J16" s="17">
        <v>0</v>
      </c>
      <c r="K16" s="27">
        <v>0</v>
      </c>
      <c r="L16" s="26"/>
    </row>
    <row r="17" s="2" customFormat="1" ht="30" customHeight="1" spans="1:12">
      <c r="A17" s="15" t="s">
        <v>101</v>
      </c>
      <c r="B17" s="17">
        <v>2</v>
      </c>
      <c r="C17" s="17">
        <v>33.4469</v>
      </c>
      <c r="D17" s="17">
        <v>5.4671</v>
      </c>
      <c r="E17" s="18">
        <f>(D17-C17)/C17*100%</f>
        <v>-0.836543894949906</v>
      </c>
      <c r="F17" s="17">
        <v>0</v>
      </c>
      <c r="G17" s="17">
        <v>3.3752</v>
      </c>
      <c r="H17" s="17">
        <v>0</v>
      </c>
      <c r="I17" s="18">
        <f>(H17-G17)/G17*100%</f>
        <v>-1</v>
      </c>
      <c r="J17" s="17">
        <v>2571.9024</v>
      </c>
      <c r="K17" s="27">
        <v>0</v>
      </c>
      <c r="L17" s="26">
        <f>(K17-J17)/J17*100%</f>
        <v>-1</v>
      </c>
    </row>
    <row r="18" s="2" customFormat="1" ht="30" customHeight="1" spans="1:12">
      <c r="A18" s="15" t="s">
        <v>102</v>
      </c>
      <c r="B18" s="17">
        <v>0</v>
      </c>
      <c r="C18" s="17">
        <v>0</v>
      </c>
      <c r="D18" s="17">
        <v>0</v>
      </c>
      <c r="E18" s="18"/>
      <c r="F18" s="17">
        <v>2</v>
      </c>
      <c r="G18" s="17">
        <v>30.0717</v>
      </c>
      <c r="H18" s="17">
        <v>5.4671</v>
      </c>
      <c r="I18" s="18">
        <f>(H18-G18)/G18*100%</f>
        <v>-0.818197840494551</v>
      </c>
      <c r="J18" s="17">
        <v>27318</v>
      </c>
      <c r="K18" s="27">
        <v>7441.1025</v>
      </c>
      <c r="L18" s="26">
        <f>(K18-J18)/J18*100%</f>
        <v>-0.727611739512409</v>
      </c>
    </row>
    <row r="19" s="2" customFormat="1" ht="30" customHeight="1" spans="1:12">
      <c r="A19" s="19" t="s">
        <v>103</v>
      </c>
      <c r="B19" s="12">
        <f t="shared" ref="B19:H19" si="0">B7+B8+B9+B10+B11+B12+B13+B14+B15+B16+B17+B18</f>
        <v>4</v>
      </c>
      <c r="C19" s="12">
        <f t="shared" si="0"/>
        <v>33.4469</v>
      </c>
      <c r="D19" s="12">
        <f t="shared" si="0"/>
        <v>6.9907</v>
      </c>
      <c r="E19" s="18">
        <f>(D19-C19)/C19*100%</f>
        <v>-0.790991093344974</v>
      </c>
      <c r="F19" s="12">
        <f t="shared" si="0"/>
        <v>4</v>
      </c>
      <c r="G19" s="12">
        <f t="shared" si="0"/>
        <v>33.4469</v>
      </c>
      <c r="H19" s="12">
        <f t="shared" si="0"/>
        <v>6.9907</v>
      </c>
      <c r="I19" s="18">
        <f>(H19-G19)/G19*100%</f>
        <v>-0.790991093344974</v>
      </c>
      <c r="J19" s="12">
        <f>J7+J8+J9+J10+J11+J12+J13+J14+J15+J16+J17+J18</f>
        <v>29889.9024</v>
      </c>
      <c r="K19" s="12">
        <f>K7+K8+K9+K10+K11+K12+K13+K14+K15+K16+K17+K18</f>
        <v>9119.0025</v>
      </c>
      <c r="L19" s="26">
        <f>(K19-J19)/J19*100%</f>
        <v>-0.694913607345871</v>
      </c>
    </row>
    <row r="20" s="1" customFormat="1" ht="62.1" customHeight="1" spans="1:12">
      <c r="A20" s="20" t="s">
        <v>104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</row>
  </sheetData>
  <mergeCells count="12">
    <mergeCell ref="A1:L1"/>
    <mergeCell ref="A2:L2"/>
    <mergeCell ref="A3:L3"/>
    <mergeCell ref="A4:E4"/>
    <mergeCell ref="F4:L4"/>
    <mergeCell ref="C5:E5"/>
    <mergeCell ref="G5:I5"/>
    <mergeCell ref="J5:L5"/>
    <mergeCell ref="A20:L20"/>
    <mergeCell ref="A5:A6"/>
    <mergeCell ref="B5:B6"/>
    <mergeCell ref="F5:F6"/>
  </mergeCells>
  <printOptions horizontalCentered="1"/>
  <pageMargins left="0.751388888888889" right="0.751388888888889" top="0.786805555555556" bottom="0.786805555555556" header="0.511805555555556" footer="0.511805555555556"/>
  <pageSetup paperSize="9" scale="72" orientation="landscape" horizontalDpi="600"/>
  <headerFooter>
    <oddFooter>&amp;R—9—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云南省自然资源厅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廖勇</dc:creator>
  <cp:lastModifiedBy>陈超</cp:lastModifiedBy>
  <dcterms:created xsi:type="dcterms:W3CDTF">2020-07-30T01:57:00Z</dcterms:created>
  <dcterms:modified xsi:type="dcterms:W3CDTF">2024-01-04T02:26:46Z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D4E88EECF0B24B3FAB18573905F64405_12</vt:lpwstr>
  </property>
</Properties>
</file>