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<sst xmlns="http://schemas.openxmlformats.org/spreadsheetml/2006/main" count="113" uniqueCount="87">
  <si>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1</t>
    </r>
  </si>
  <si>
    <t>玉溪市元江县存量住宅用地项目清单</t>
  </si>
  <si>
    <r>
      <rPr>
        <sz val="14"/>
        <color theme="1"/>
        <rFont val="Times New Roman"/>
        <charset val="134"/>
      </rPr>
      <t xml:space="preserve">         </t>
    </r>
    <r>
      <rPr>
        <sz val="14"/>
        <color theme="1"/>
        <rFont val="方正仿宋_GBK"/>
        <charset val="134"/>
      </rPr>
      <t>填报日期：</t>
    </r>
    <r>
      <rPr>
        <sz val="14"/>
        <color theme="1"/>
        <rFont val="Times New Roman"/>
        <charset val="134"/>
      </rPr>
      <t>2022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28</t>
    </r>
    <r>
      <rPr>
        <sz val="14"/>
        <color theme="1"/>
        <rFont val="方正仿宋_GBK"/>
        <charset val="134"/>
      </rPr>
      <t>日</t>
    </r>
    <r>
      <rPr>
        <sz val="1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</t>
    </r>
    <r>
      <rPr>
        <sz val="14"/>
        <color theme="1"/>
        <rFont val="方正仿宋_GBK"/>
        <charset val="134"/>
      </rPr>
      <t>单位：公顷</t>
    </r>
  </si>
  <si>
    <t>序号</t>
  </si>
  <si>
    <t>县（市、区）</t>
  </si>
  <si>
    <t>项目名称</t>
  </si>
  <si>
    <t>开发企业</t>
  </si>
  <si>
    <t>所在乡镇（街道）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</si>
  <si>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</si>
  <si>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</si>
  <si>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</si>
  <si>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</si>
  <si>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</si>
  <si>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</si>
  <si>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</si>
  <si>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</si>
  <si>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</si>
  <si>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</si>
  <si>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</si>
  <si>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</si>
  <si>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</si>
  <si>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</si>
  <si>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</si>
  <si>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</si>
  <si>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</si>
  <si>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</si>
  <si>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</si>
  <si>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</si>
  <si>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）</t>
    </r>
  </si>
  <si>
    <t>元江县</t>
  </si>
  <si>
    <r>
      <rPr>
        <sz val="11"/>
        <color theme="1"/>
        <rFont val="宋体"/>
        <charset val="134"/>
      </rPr>
      <t>书香佳苑</t>
    </r>
  </si>
  <si>
    <t>元江县飞达房地产开发有限公司</t>
  </si>
  <si>
    <t>元江县红河街道</t>
  </si>
  <si>
    <r>
      <rPr>
        <sz val="11"/>
        <color theme="1"/>
        <rFont val="宋体"/>
        <charset val="134"/>
      </rPr>
      <t>元江联络线与淇水路西延线与交叉口西南角</t>
    </r>
  </si>
  <si>
    <r>
      <rPr>
        <sz val="11"/>
        <color theme="1"/>
        <rFont val="宋体"/>
        <charset val="134"/>
      </rPr>
      <t>普通商品房</t>
    </r>
  </si>
  <si>
    <t>已动工未竣工</t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</si>
  <si>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2010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B12</t>
    </r>
    <r>
      <rPr>
        <sz val="11"/>
        <color theme="1"/>
        <rFont val="宋体"/>
        <charset val="134"/>
      </rPr>
      <t>号宗地（活发集团竞得）</t>
    </r>
  </si>
  <si>
    <t>云南省活发集团华瑞房地产开发有限公司</t>
  </si>
  <si>
    <r>
      <rPr>
        <sz val="11"/>
        <color theme="1"/>
        <rFont val="宋体"/>
        <charset val="134"/>
      </rPr>
      <t>淇水路以南，第一城以西</t>
    </r>
  </si>
  <si>
    <t>未动工</t>
  </si>
  <si>
    <r>
      <rPr>
        <sz val="11"/>
        <color theme="1"/>
        <rFont val="宋体"/>
        <charset val="134"/>
      </rPr>
      <t>丽景园</t>
    </r>
  </si>
  <si>
    <t>元江县元发房地产开发有限公司</t>
  </si>
  <si>
    <r>
      <rPr>
        <sz val="11"/>
        <color theme="1"/>
        <rFont val="宋体"/>
        <charset val="134"/>
      </rPr>
      <t>元江县滨江路以西，公租房以北</t>
    </r>
  </si>
  <si>
    <t>元江悦府</t>
  </si>
  <si>
    <t>元江融江置业有限公司</t>
  </si>
  <si>
    <t>元江县滨江片区北至向阳路、南至澧江路</t>
  </si>
  <si>
    <r>
      <rPr>
        <sz val="11"/>
        <color theme="1"/>
        <rFont val="宋体"/>
        <charset val="134"/>
      </rPr>
      <t>元江府</t>
    </r>
  </si>
  <si>
    <t>元江伟光置业开发有限公司</t>
  </si>
  <si>
    <r>
      <rPr>
        <sz val="11"/>
        <color theme="1"/>
        <rFont val="宋体"/>
        <charset val="134"/>
      </rPr>
      <t>元江县规划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号路以南、新迁建县医院以东</t>
    </r>
  </si>
  <si>
    <t>合计</t>
  </si>
  <si>
    <r>
      <rPr>
        <sz val="14"/>
        <color theme="1"/>
        <rFont val="方正仿宋_GBK"/>
        <charset val="134"/>
      </rPr>
      <t>填报说明：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）住宅类型：应选择填写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普通商品房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租赁型商品房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共有产权房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公租房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）建设状态：应选择填写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未动工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已动工未竣工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）未销售房屋的土地面积：此项只针对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已动工未竣工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的项目，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未动工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项目不需填写。核算方式为：设该地块总面积为</t>
    </r>
    <r>
      <rPr>
        <sz val="14"/>
        <color theme="1"/>
        <rFont val="Times New Roman"/>
        <charset val="134"/>
      </rPr>
      <t>S</t>
    </r>
    <r>
      <rPr>
        <sz val="14"/>
        <color theme="1"/>
        <rFont val="方正仿宋_GBK"/>
        <charset val="134"/>
      </rPr>
      <t>，其出让合同中约定的容积率为</t>
    </r>
    <r>
      <rPr>
        <sz val="14"/>
        <color theme="1"/>
        <rFont val="Times New Roman"/>
        <charset val="134"/>
      </rPr>
      <t>R</t>
    </r>
    <r>
      <rPr>
        <sz val="14"/>
        <color theme="1"/>
        <rFont val="方正仿宋_GBK"/>
        <charset val="134"/>
      </rPr>
      <t>，已核发销售许可的建筑面积为</t>
    </r>
    <r>
      <rPr>
        <sz val="14"/>
        <color theme="1"/>
        <rFont val="Times New Roman"/>
        <charset val="134"/>
      </rPr>
      <t>A</t>
    </r>
    <r>
      <rPr>
        <sz val="14"/>
        <color theme="1"/>
        <rFont val="方正仿宋_GBK"/>
        <charset val="134"/>
      </rPr>
      <t>，则未纳入房屋销售的土地面积</t>
    </r>
    <r>
      <rPr>
        <sz val="14"/>
        <color theme="1"/>
        <rFont val="Times New Roman"/>
        <charset val="134"/>
      </rPr>
      <t>=S-A/R</t>
    </r>
    <r>
      <rPr>
        <sz val="14"/>
        <color theme="1"/>
        <rFont val="方正仿宋_GBK"/>
        <charset val="134"/>
      </rPr>
      <t>。其中</t>
    </r>
    <r>
      <rPr>
        <sz val="14"/>
        <color theme="1"/>
        <rFont val="Times New Roman"/>
        <charset val="134"/>
      </rPr>
      <t>A</t>
    </r>
    <r>
      <rPr>
        <sz val="14"/>
        <color theme="1"/>
        <rFont val="方正仿宋_GBK"/>
        <charset val="134"/>
      </rPr>
      <t>的具体数值应根据相关部门依法核发的证载面积确定。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各表项数量关系：（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≥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）。</t>
    </r>
  </si>
  <si>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2</t>
    </r>
  </si>
  <si>
    <t>玉溪市元江县存量住宅用地信息汇总表</t>
  </si>
  <si>
    <r>
      <rPr>
        <sz val="14"/>
        <color theme="1"/>
        <rFont val="方正仿宋_GBK"/>
        <charset val="134"/>
      </rPr>
      <t>填报日期：</t>
    </r>
    <r>
      <rPr>
        <sz val="14"/>
        <color theme="1"/>
        <rFont val="Times New Roman"/>
        <charset val="134"/>
      </rPr>
      <t>2022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28</t>
    </r>
    <r>
      <rPr>
        <sz val="14"/>
        <color theme="1"/>
        <rFont val="方正仿宋_GBK"/>
        <charset val="134"/>
      </rPr>
      <t>日</t>
    </r>
    <r>
      <rPr>
        <sz val="14"/>
        <color theme="1"/>
        <rFont val="Times New Roman"/>
        <charset val="134"/>
      </rPr>
      <t xml:space="preserve">                                                                                 </t>
    </r>
    <r>
      <rPr>
        <sz val="14"/>
        <color theme="1"/>
        <rFont val="方正仿宋_GBK"/>
        <charset val="134"/>
      </rPr>
      <t>单位：公顷</t>
    </r>
  </si>
  <si>
    <t>项目总数</t>
  </si>
  <si>
    <t>存量住宅用地总面积</t>
  </si>
  <si>
    <t>未动工土地面积</t>
  </si>
  <si>
    <t>已动工未竣工土地面积</t>
  </si>
  <si>
    <r>
      <rPr>
        <sz val="14"/>
        <color theme="1"/>
        <rFont val="方正仿宋_GBK"/>
        <charset val="134"/>
      </rPr>
      <t>元江县</t>
    </r>
  </si>
  <si>
    <r>
      <rPr>
        <sz val="14"/>
        <color theme="1"/>
        <rFont val="方正仿宋_GBK"/>
        <charset val="134"/>
      </rPr>
      <t>填表说明：各表项数量关系（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=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），（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≥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</si>
  <si>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表</t>
    </r>
    <r>
      <rPr>
        <sz val="14"/>
        <color theme="1"/>
        <rFont val="Times New Roman"/>
        <charset val="134"/>
      </rPr>
      <t>3</t>
    </r>
  </si>
  <si>
    <r>
      <rPr>
        <u/>
        <sz val="16"/>
        <color rgb="FF000000"/>
        <rFont val="方正小标宋_GBK"/>
        <charset val="134"/>
      </rPr>
      <t>玉溪市元江县</t>
    </r>
    <r>
      <rPr>
        <sz val="16"/>
        <color rgb="FF000000"/>
        <rFont val="方正小标宋_GBK"/>
        <charset val="134"/>
      </rPr>
      <t>住宅用地公告供应量和完成交易量统计情况表</t>
    </r>
  </si>
  <si>
    <r>
      <rPr>
        <sz val="14"/>
        <color rgb="FF000000"/>
        <rFont val="方正仿宋_GBK"/>
        <charset val="134"/>
      </rPr>
      <t>填报日期：</t>
    </r>
    <r>
      <rPr>
        <sz val="14"/>
        <color rgb="FF000000"/>
        <rFont val="Times New Roman"/>
        <charset val="134"/>
      </rPr>
      <t>2022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28</t>
    </r>
    <r>
      <rPr>
        <sz val="14"/>
        <color rgb="FF000000"/>
        <rFont val="方正仿宋_GBK"/>
        <charset val="134"/>
      </rPr>
      <t>日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单位：公顷、万元</t>
    </r>
  </si>
  <si>
    <t>住宅用地公告供应量</t>
  </si>
  <si>
    <t>住宅用地完成交易量</t>
  </si>
  <si>
    <t>月份</t>
  </si>
  <si>
    <t>宗数</t>
  </si>
  <si>
    <r>
      <rPr>
        <sz val="14"/>
        <color theme="1"/>
        <rFont val="方正仿宋_GBK"/>
        <charset val="134"/>
      </rPr>
      <t>面积</t>
    </r>
  </si>
  <si>
    <r>
      <rPr>
        <sz val="14"/>
        <color theme="1"/>
        <rFont val="方正仿宋_GBK"/>
        <charset val="134"/>
      </rPr>
      <t>宗数</t>
    </r>
  </si>
  <si>
    <t>成交价款</t>
  </si>
  <si>
    <r>
      <rPr>
        <sz val="14"/>
        <color theme="1"/>
        <rFont val="Times New Roman"/>
        <charset val="0"/>
      </rPr>
      <t>2021</t>
    </r>
    <r>
      <rPr>
        <sz val="14"/>
        <color theme="1"/>
        <rFont val="方正仿宋_GBK"/>
        <charset val="134"/>
      </rPr>
      <t>年</t>
    </r>
  </si>
  <si>
    <r>
      <rPr>
        <sz val="14"/>
        <color theme="1"/>
        <rFont val="Times New Roman"/>
        <charset val="0"/>
      </rPr>
      <t>2022</t>
    </r>
    <r>
      <rPr>
        <sz val="14"/>
        <color theme="1"/>
        <rFont val="方正仿宋_GBK"/>
        <charset val="134"/>
      </rPr>
      <t>年</t>
    </r>
  </si>
  <si>
    <r>
      <rPr>
        <sz val="14"/>
        <color theme="1"/>
        <rFont val="方正仿宋_GBK"/>
        <charset val="134"/>
      </rPr>
      <t>同比（</t>
    </r>
    <r>
      <rPr>
        <sz val="14"/>
        <color theme="1"/>
        <rFont val="Times New Roman"/>
        <charset val="0"/>
      </rPr>
      <t>%</t>
    </r>
    <r>
      <rPr>
        <sz val="14"/>
        <color theme="1"/>
        <rFont val="方正仿宋_GBK"/>
        <charset val="134"/>
      </rPr>
      <t>）</t>
    </r>
  </si>
  <si>
    <r>
      <rPr>
        <sz val="14"/>
        <color rgb="FF000000"/>
        <rFont val="Times New Roman"/>
        <charset val="0"/>
      </rPr>
      <t>1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</si>
  <si>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2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</si>
  <si>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3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</si>
  <si>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4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</si>
  <si>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5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</si>
  <si>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6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</si>
  <si>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7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</si>
  <si>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8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</si>
  <si>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9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</si>
  <si>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10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</si>
  <si>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11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</si>
  <si>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12</t>
    </r>
    <r>
      <rPr>
        <sz val="14"/>
        <color rgb="FF000000"/>
        <rFont val="方正仿宋_GBK"/>
        <charset val="134"/>
      </rPr>
      <t>月</t>
    </r>
  </si>
  <si>
    <r>
      <rPr>
        <sz val="14"/>
        <color indexed="8"/>
        <rFont val="方正仿宋_GBK"/>
        <charset val="134"/>
      </rPr>
      <t>合计</t>
    </r>
  </si>
  <si>
    <r>
      <rPr>
        <sz val="14"/>
        <color theme="1"/>
        <rFont val="方正仿宋_GBK"/>
        <charset val="134"/>
      </rPr>
      <t>填表说明：</t>
    </r>
    <r>
      <rPr>
        <sz val="14"/>
        <color theme="1"/>
        <rFont val="Times New Roman"/>
        <charset val="0"/>
      </rPr>
      <t>1.</t>
    </r>
    <r>
      <rPr>
        <sz val="14"/>
        <color theme="1"/>
        <rFont val="方正仿宋_GBK"/>
        <charset val="134"/>
      </rPr>
      <t>请各州（市）按月收集汇总，于每季度初的</t>
    </r>
    <r>
      <rPr>
        <sz val="14"/>
        <color theme="1"/>
        <rFont val="Times New Roman"/>
        <charset val="0"/>
      </rPr>
      <t>10</t>
    </r>
    <r>
      <rPr>
        <sz val="14"/>
        <color theme="1"/>
        <rFont val="方正仿宋_GBK"/>
        <charset val="134"/>
      </rPr>
      <t xml:space="preserve">天内将最新的数据上报省厅开发利用处；
</t>
    </r>
    <r>
      <rPr>
        <sz val="14"/>
        <color theme="1"/>
        <rFont val="Times New Roman"/>
        <charset val="0"/>
      </rPr>
      <t xml:space="preserve">                    2.</t>
    </r>
    <r>
      <rPr>
        <sz val="14"/>
        <color theme="1"/>
        <rFont val="方正仿宋_GBK"/>
        <charset val="134"/>
      </rPr>
      <t xml:space="preserve">各月份数据请勿累加。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</si>
</sst>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00_ "/>
    <numFmt numFmtId="177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4"/>
      <color theme="1"/>
      <name val="Times New Roman"/>
      <charset val="134"/>
    </font>
    <font>
      <u/>
      <sz val="16"/>
      <color rgb="FF000000"/>
      <name val="方正小标宋_GBK"/>
      <charset val="134"/>
    </font>
    <font>
      <sz val="16"/>
      <color rgb="FF000000"/>
      <name val="方正小标宋_GBK"/>
      <charset val="134"/>
    </font>
    <font>
      <sz val="14"/>
      <color rgb="FF000000"/>
      <name val="方正仿宋_GBK"/>
      <charset val="134"/>
    </font>
    <font>
      <sz val="14"/>
      <color rgb="FF000000"/>
      <name val="Times New Roman"/>
      <charset val="0"/>
    </font>
    <font>
      <sz val="14"/>
      <color theme="1"/>
      <name val="方正仿宋_GBK"/>
      <charset val="134"/>
    </font>
    <font>
      <sz val="14"/>
      <color theme="1"/>
      <name val="Times New Roman"/>
      <charset val="0"/>
    </font>
    <font>
      <sz val="11"/>
      <color indexed="8"/>
      <name val="Times New Roman"/>
      <charset val="0"/>
    </font>
    <font>
      <sz val="12"/>
      <color indexed="8"/>
      <name val="Times New Roman"/>
      <charset val="0"/>
    </font>
    <font>
      <sz val="12"/>
      <color theme="1"/>
      <name val="Times New Roman"/>
      <charset val="0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000000"/>
      <name val="Times New Roman"/>
      <charset val="134"/>
    </font>
    <font>
      <sz val="14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18" borderId="18" applyNumberFormat="0" applyAlignment="0" applyProtection="0">
      <alignment vertical="center"/>
    </xf>
    <xf numFmtId="0" fontId="30" fillId="18" borderId="12" applyNumberFormat="0" applyAlignment="0" applyProtection="0">
      <alignment vertical="center"/>
    </xf>
    <xf numFmtId="0" fontId="32" fillId="19" borderId="13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77" fontId="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M6" sqref="M6:M9"/>
    </sheetView>
  </sheetViews>
  <sheetFormatPr defaultColWidth="9" defaultRowHeight="13.5"/>
  <cols>
    <col min="1" max="1" width="11.125" customWidth="1"/>
    <col min="2" max="2" width="10.75" customWidth="1"/>
    <col min="3" max="3" width="17.5" customWidth="1"/>
    <col min="4" max="4" width="15.5" customWidth="1"/>
    <col min="5" max="5" width="14.125" customWidth="1"/>
    <col min="6" max="6" width="18.5" customWidth="1"/>
    <col min="7" max="7" width="16" customWidth="1"/>
    <col min="8" max="8" width="12.125" customWidth="1"/>
    <col min="9" max="9" width="12" customWidth="1"/>
    <col min="10" max="10" width="13.125" customWidth="1"/>
    <col min="11" max="12" width="15.625" customWidth="1"/>
    <col min="13" max="13" width="18.625" customWidth="1"/>
  </cols>
  <sheetData>
    <row r="1" ht="27" customHeight="1" spans="1:1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48" customHeight="1" spans="1:1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38" customHeight="1" spans="1:13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ht="60" customHeight="1" spans="1:13">
      <c r="A4" s="41" t="s">
        <v>3</v>
      </c>
      <c r="B4" s="49" t="s">
        <v>4</v>
      </c>
      <c r="C4" s="41" t="s">
        <v>5</v>
      </c>
      <c r="D4" s="41" t="s">
        <v>6</v>
      </c>
      <c r="E4" s="49" t="s">
        <v>7</v>
      </c>
      <c r="F4" s="41" t="s">
        <v>8</v>
      </c>
      <c r="G4" s="41" t="s">
        <v>9</v>
      </c>
      <c r="H4" s="41" t="s">
        <v>10</v>
      </c>
      <c r="I4" s="41" t="s">
        <v>11</v>
      </c>
      <c r="J4" s="49" t="s">
        <v>12</v>
      </c>
      <c r="K4" s="41" t="s">
        <v>13</v>
      </c>
      <c r="L4" s="41" t="s">
        <v>14</v>
      </c>
      <c r="M4" s="49" t="s">
        <v>15</v>
      </c>
    </row>
    <row r="5" ht="35" customHeight="1" spans="1:13">
      <c r="A5" s="67" t="s">
        <v>16</v>
      </c>
      <c r="B5" s="67" t="s">
        <v>17</v>
      </c>
      <c r="C5" s="67" t="s">
        <v>18</v>
      </c>
      <c r="D5" s="67" t="s">
        <v>19</v>
      </c>
      <c r="E5" s="67" t="s">
        <v>20</v>
      </c>
      <c r="F5" s="67" t="s">
        <v>21</v>
      </c>
      <c r="G5" s="67" t="s">
        <v>22</v>
      </c>
      <c r="H5" s="67" t="s">
        <v>23</v>
      </c>
      <c r="I5" s="67" t="s">
        <v>24</v>
      </c>
      <c r="J5" s="67" t="s">
        <v>25</v>
      </c>
      <c r="K5" s="67" t="s">
        <v>26</v>
      </c>
      <c r="L5" s="67" t="s">
        <v>27</v>
      </c>
      <c r="M5" s="67" t="s">
        <v>28</v>
      </c>
    </row>
    <row r="6" s="48" customFormat="1" ht="54" customHeight="1" spans="1:13">
      <c r="A6" s="50">
        <v>1</v>
      </c>
      <c r="B6" s="51" t="s">
        <v>29</v>
      </c>
      <c r="C6" s="52" t="s">
        <v>30</v>
      </c>
      <c r="D6" s="53" t="s">
        <v>31</v>
      </c>
      <c r="E6" s="53" t="s">
        <v>32</v>
      </c>
      <c r="F6" s="52" t="s">
        <v>33</v>
      </c>
      <c r="G6" s="52" t="s">
        <v>34</v>
      </c>
      <c r="H6" s="50">
        <v>2.2307</v>
      </c>
      <c r="I6" s="63">
        <v>43977</v>
      </c>
      <c r="J6" s="63">
        <v>44253</v>
      </c>
      <c r="K6" s="63">
        <v>45348</v>
      </c>
      <c r="L6" s="64" t="s">
        <v>35</v>
      </c>
      <c r="M6" s="65">
        <v>1.29045</v>
      </c>
    </row>
    <row r="7" s="48" customFormat="1" ht="47" customHeight="1" spans="1:13">
      <c r="A7" s="50">
        <v>2</v>
      </c>
      <c r="B7" s="51"/>
      <c r="C7" s="52" t="s">
        <v>36</v>
      </c>
      <c r="D7" s="53" t="s">
        <v>37</v>
      </c>
      <c r="E7" s="53" t="s">
        <v>32</v>
      </c>
      <c r="F7" s="52" t="s">
        <v>38</v>
      </c>
      <c r="G7" s="52" t="s">
        <v>34</v>
      </c>
      <c r="H7" s="50">
        <v>2.0758</v>
      </c>
      <c r="I7" s="63">
        <v>43850</v>
      </c>
      <c r="J7" s="63">
        <v>44124</v>
      </c>
      <c r="K7" s="63">
        <v>45219</v>
      </c>
      <c r="L7" s="64" t="s">
        <v>39</v>
      </c>
      <c r="M7" s="50"/>
    </row>
    <row r="8" s="48" customFormat="1" ht="36" customHeight="1" spans="1:13">
      <c r="A8" s="50">
        <v>3</v>
      </c>
      <c r="B8" s="51"/>
      <c r="C8" s="52" t="s">
        <v>40</v>
      </c>
      <c r="D8" s="53" t="s">
        <v>41</v>
      </c>
      <c r="E8" s="53" t="s">
        <v>32</v>
      </c>
      <c r="F8" s="52" t="s">
        <v>42</v>
      </c>
      <c r="G8" s="52" t="s">
        <v>34</v>
      </c>
      <c r="H8" s="50">
        <v>3.6663</v>
      </c>
      <c r="I8" s="63">
        <v>44082</v>
      </c>
      <c r="J8" s="63">
        <v>44355</v>
      </c>
      <c r="K8" s="63">
        <v>45451</v>
      </c>
      <c r="L8" s="64" t="s">
        <v>35</v>
      </c>
      <c r="M8" s="50">
        <v>2.0005</v>
      </c>
    </row>
    <row r="9" s="48" customFormat="1" ht="38" customHeight="1" spans="1:13">
      <c r="A9" s="50">
        <v>4</v>
      </c>
      <c r="B9" s="51"/>
      <c r="C9" s="54" t="s">
        <v>43</v>
      </c>
      <c r="D9" s="54" t="s">
        <v>44</v>
      </c>
      <c r="E9" s="53" t="s">
        <v>32</v>
      </c>
      <c r="F9" s="55" t="s">
        <v>45</v>
      </c>
      <c r="G9" s="52" t="s">
        <v>34</v>
      </c>
      <c r="H9" s="50">
        <v>7.6265</v>
      </c>
      <c r="I9" s="63">
        <v>44113</v>
      </c>
      <c r="J9" s="63">
        <v>44660</v>
      </c>
      <c r="K9" s="63">
        <v>45756</v>
      </c>
      <c r="L9" s="64" t="s">
        <v>35</v>
      </c>
      <c r="M9" s="50">
        <v>7.1315</v>
      </c>
    </row>
    <row r="10" s="48" customFormat="1" ht="47" customHeight="1" spans="1:13">
      <c r="A10" s="50">
        <v>5</v>
      </c>
      <c r="B10" s="56"/>
      <c r="C10" s="52" t="s">
        <v>46</v>
      </c>
      <c r="D10" s="53" t="s">
        <v>47</v>
      </c>
      <c r="E10" s="53" t="s">
        <v>32</v>
      </c>
      <c r="F10" s="52" t="s">
        <v>48</v>
      </c>
      <c r="G10" s="52" t="s">
        <v>34</v>
      </c>
      <c r="H10" s="50">
        <v>4.0939</v>
      </c>
      <c r="I10" s="63">
        <v>44214</v>
      </c>
      <c r="J10" s="63">
        <v>44487</v>
      </c>
      <c r="K10" s="63">
        <v>45583</v>
      </c>
      <c r="L10" s="64" t="s">
        <v>39</v>
      </c>
      <c r="M10" s="50"/>
    </row>
    <row r="11" s="48" customFormat="1" ht="36" customHeight="1" spans="1:13">
      <c r="A11" s="57" t="s">
        <v>49</v>
      </c>
      <c r="B11" s="58"/>
      <c r="C11" s="59"/>
      <c r="D11" s="59"/>
      <c r="E11" s="59"/>
      <c r="F11" s="52"/>
      <c r="G11" s="52"/>
      <c r="H11" s="50">
        <f>SUM(H6:H10)</f>
        <v>19.6932</v>
      </c>
      <c r="I11" s="50"/>
      <c r="J11" s="50"/>
      <c r="K11" s="50"/>
      <c r="L11" s="66"/>
      <c r="M11" s="65">
        <f>SUM(M6:M10)</f>
        <v>10.42245</v>
      </c>
    </row>
    <row r="12" ht="148" customHeight="1" spans="1:13">
      <c r="A12" s="60" t="s">
        <v>50</v>
      </c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</row>
  </sheetData>
  <mergeCells count="6">
    <mergeCell ref="A1:M1"/>
    <mergeCell ref="A2:M2"/>
    <mergeCell ref="A3:M3"/>
    <mergeCell ref="A11:C11"/>
    <mergeCell ref="A12:M12"/>
    <mergeCell ref="B6:B10"/>
  </mergeCells>
  <printOptions horizontalCentered="1"/>
  <pageMargins left="0.275" right="0.275" top="0.786805555555556" bottom="0.786805555555556" header="0.511805555555556" footer="0.511805555555556"/>
  <pageSetup paperSize="9" scale="73" orientation="landscape" horizontalDpi="600"/>
  <headerFooter>
    <oddFooter>&amp;R—7—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K16" sqref="K15:K16"/>
    </sheetView>
  </sheetViews>
  <sheetFormatPr defaultColWidth="9" defaultRowHeight="15" outlineLevelCol="5"/>
  <cols>
    <col min="1" max="2" width="11.875" style="29" customWidth="1"/>
    <col min="3" max="3" width="25.75" style="29" customWidth="1"/>
    <col min="4" max="4" width="20.125" style="29" customWidth="1"/>
    <col min="5" max="6" width="28.5" style="29" customWidth="1"/>
    <col min="7" max="16384" width="9" style="29"/>
  </cols>
  <sheetData>
    <row r="1" ht="40" customHeight="1" spans="1:6">
      <c r="A1" s="30" t="s">
        <v>51</v>
      </c>
      <c r="B1" s="30"/>
      <c r="C1" s="30"/>
      <c r="D1" s="30"/>
      <c r="E1" s="30"/>
      <c r="F1" s="30"/>
    </row>
    <row r="2" ht="43" customHeight="1" spans="1:6">
      <c r="A2" s="31" t="s">
        <v>52</v>
      </c>
      <c r="B2" s="32"/>
      <c r="C2" s="32"/>
      <c r="D2" s="32"/>
      <c r="E2" s="32"/>
      <c r="F2" s="32"/>
    </row>
    <row r="3" ht="38" customHeight="1" spans="1:6">
      <c r="A3" s="33" t="s">
        <v>53</v>
      </c>
      <c r="B3" s="30"/>
      <c r="C3" s="30"/>
      <c r="D3" s="30"/>
      <c r="E3" s="30"/>
      <c r="F3" s="30"/>
    </row>
    <row r="4" ht="28" customHeight="1" spans="1:6">
      <c r="A4" s="34" t="s">
        <v>4</v>
      </c>
      <c r="B4" s="35" t="s">
        <v>54</v>
      </c>
      <c r="C4" s="36" t="s">
        <v>55</v>
      </c>
      <c r="D4" s="37"/>
      <c r="E4" s="37"/>
      <c r="F4" s="38"/>
    </row>
    <row r="5" ht="28" customHeight="1" spans="1:6">
      <c r="A5" s="39"/>
      <c r="B5" s="40"/>
      <c r="C5" s="40"/>
      <c r="D5" s="41" t="s">
        <v>56</v>
      </c>
      <c r="E5" s="42" t="s">
        <v>57</v>
      </c>
      <c r="F5" s="43"/>
    </row>
    <row r="6" ht="28" customHeight="1" spans="1:6">
      <c r="A6" s="44"/>
      <c r="B6" s="45"/>
      <c r="C6" s="45"/>
      <c r="D6" s="41"/>
      <c r="E6" s="41"/>
      <c r="F6" s="46" t="s">
        <v>15</v>
      </c>
    </row>
    <row r="7" ht="28" customHeight="1" spans="1:6">
      <c r="A7" s="67" t="s">
        <v>16</v>
      </c>
      <c r="B7" s="67" t="s">
        <v>17</v>
      </c>
      <c r="C7" s="67" t="s">
        <v>18</v>
      </c>
      <c r="D7" s="67" t="s">
        <v>19</v>
      </c>
      <c r="E7" s="67" t="s">
        <v>20</v>
      </c>
      <c r="F7" s="67" t="s">
        <v>21</v>
      </c>
    </row>
    <row r="8" ht="28" customHeight="1" spans="1:6">
      <c r="A8" s="47" t="s">
        <v>58</v>
      </c>
      <c r="B8" s="47">
        <v>5</v>
      </c>
      <c r="C8" s="47">
        <f>D8+E8</f>
        <v>19.6932</v>
      </c>
      <c r="D8" s="47">
        <v>6.1697</v>
      </c>
      <c r="E8" s="47">
        <v>13.5235</v>
      </c>
      <c r="F8" s="47">
        <v>10.4225</v>
      </c>
    </row>
    <row r="9" ht="28" customHeight="1" spans="1:6">
      <c r="A9" s="47"/>
      <c r="B9" s="47"/>
      <c r="C9" s="47"/>
      <c r="D9" s="47"/>
      <c r="E9" s="47"/>
      <c r="F9" s="47"/>
    </row>
    <row r="10" ht="28" customHeight="1" spans="1:6">
      <c r="A10" s="47"/>
      <c r="B10" s="47"/>
      <c r="C10" s="47"/>
      <c r="D10" s="47"/>
      <c r="E10" s="47"/>
      <c r="F10" s="47"/>
    </row>
    <row r="11" ht="28" customHeight="1" spans="1:6">
      <c r="A11" s="47"/>
      <c r="B11" s="47"/>
      <c r="C11" s="47"/>
      <c r="D11" s="47"/>
      <c r="E11" s="47"/>
      <c r="F11" s="47"/>
    </row>
    <row r="12" ht="35" customHeight="1" spans="1:6">
      <c r="A12" s="30" t="s">
        <v>59</v>
      </c>
      <c r="B12" s="30"/>
      <c r="C12" s="30"/>
      <c r="D12" s="30"/>
      <c r="E12" s="30"/>
      <c r="F12" s="30"/>
    </row>
  </sheetData>
  <mergeCells count="10">
    <mergeCell ref="A1:F1"/>
    <mergeCell ref="A2:F2"/>
    <mergeCell ref="A3:F3"/>
    <mergeCell ref="D4:F4"/>
    <mergeCell ref="A12:F12"/>
    <mergeCell ref="A4:A6"/>
    <mergeCell ref="B4:B6"/>
    <mergeCell ref="C4:C6"/>
    <mergeCell ref="D5:D6"/>
    <mergeCell ref="E5:E6"/>
  </mergeCells>
  <printOptions horizontalCentered="1"/>
  <pageMargins left="0.275" right="0.275" top="0.786805555555556" bottom="0.786805555555556" header="0.511805555555556" footer="0.511805555555556"/>
  <pageSetup paperSize="9" scale="110" fitToHeight="0" orientation="landscape" horizontalDpi="600"/>
  <headerFooter>
    <oddFooter>&amp;R—8—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R14" sqref="R14"/>
    </sheetView>
  </sheetViews>
  <sheetFormatPr defaultColWidth="9" defaultRowHeight="13.5"/>
  <cols>
    <col min="1" max="1" width="8.5" style="1" customWidth="1"/>
    <col min="2" max="2" width="9.5" style="1" customWidth="1"/>
    <col min="3" max="3" width="13" style="1" customWidth="1"/>
    <col min="4" max="4" width="14.125" style="1" customWidth="1"/>
    <col min="5" max="5" width="16.625" style="1" customWidth="1"/>
    <col min="6" max="6" width="9.125" style="1" customWidth="1"/>
    <col min="7" max="8" width="12.125" style="1" customWidth="1"/>
    <col min="9" max="9" width="16.375" style="1" customWidth="1"/>
    <col min="10" max="11" width="12" style="1" customWidth="1"/>
    <col min="12" max="12" width="18.25" style="1" customWidth="1"/>
    <col min="13" max="16384" width="9" style="1"/>
  </cols>
  <sheetData>
    <row r="1" s="1" customFormat="1" ht="34" customHeight="1" spans="1:12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30" customHeight="1" spans="1:12">
      <c r="A3" s="6" t="s">
        <v>62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30" customHeight="1" spans="1:12">
      <c r="A4" s="8" t="s">
        <v>63</v>
      </c>
      <c r="B4" s="8"/>
      <c r="C4" s="8"/>
      <c r="D4" s="8"/>
      <c r="E4" s="8"/>
      <c r="F4" s="8" t="s">
        <v>64</v>
      </c>
      <c r="G4" s="8"/>
      <c r="H4" s="8"/>
      <c r="I4" s="8"/>
      <c r="J4" s="8"/>
      <c r="K4" s="8"/>
      <c r="L4" s="8"/>
    </row>
    <row r="5" s="1" customFormat="1" ht="30" customHeight="1" spans="1:12">
      <c r="A5" s="8" t="s">
        <v>65</v>
      </c>
      <c r="B5" s="8" t="s">
        <v>66</v>
      </c>
      <c r="C5" s="9" t="s">
        <v>67</v>
      </c>
      <c r="D5" s="10"/>
      <c r="E5" s="11"/>
      <c r="F5" s="12" t="s">
        <v>68</v>
      </c>
      <c r="G5" s="13" t="s">
        <v>67</v>
      </c>
      <c r="H5" s="14"/>
      <c r="I5" s="22"/>
      <c r="J5" s="23" t="s">
        <v>69</v>
      </c>
      <c r="K5" s="23"/>
      <c r="L5" s="24"/>
    </row>
    <row r="6" s="1" customFormat="1" ht="30" customHeight="1" spans="1:12">
      <c r="A6" s="8"/>
      <c r="B6" s="8"/>
      <c r="C6" s="12" t="s">
        <v>70</v>
      </c>
      <c r="D6" s="12" t="s">
        <v>71</v>
      </c>
      <c r="E6" s="12" t="s">
        <v>72</v>
      </c>
      <c r="F6" s="12"/>
      <c r="G6" s="12" t="s">
        <v>70</v>
      </c>
      <c r="H6" s="12" t="s">
        <v>71</v>
      </c>
      <c r="I6" s="12" t="s">
        <v>72</v>
      </c>
      <c r="J6" s="12" t="s">
        <v>70</v>
      </c>
      <c r="K6" s="12" t="s">
        <v>71</v>
      </c>
      <c r="L6" s="25" t="s">
        <v>72</v>
      </c>
    </row>
    <row r="7" s="2" customFormat="1" ht="30" customHeight="1" spans="1:12">
      <c r="A7" s="15" t="s">
        <v>73</v>
      </c>
      <c r="B7" s="16">
        <v>1</v>
      </c>
      <c r="C7" s="16">
        <v>4.0939</v>
      </c>
      <c r="D7" s="12">
        <v>0</v>
      </c>
      <c r="E7" s="17">
        <f>(D7-C7)/C7*100%</f>
        <v>-1</v>
      </c>
      <c r="F7" s="12">
        <v>1</v>
      </c>
      <c r="G7" s="16">
        <v>4.0939</v>
      </c>
      <c r="H7" s="12">
        <v>0</v>
      </c>
      <c r="I7" s="17">
        <f>(H7-G7)/G7*100%</f>
        <v>-1</v>
      </c>
      <c r="J7" s="16">
        <v>3684.54</v>
      </c>
      <c r="K7" s="16">
        <v>0</v>
      </c>
      <c r="L7" s="26">
        <f>(K7-J7)/J7*100%</f>
        <v>-1</v>
      </c>
    </row>
    <row r="8" s="2" customFormat="1" ht="30" customHeight="1" spans="1:12">
      <c r="A8" s="15" t="s">
        <v>74</v>
      </c>
      <c r="B8" s="18">
        <v>0</v>
      </c>
      <c r="C8" s="18">
        <v>0</v>
      </c>
      <c r="D8" s="19">
        <v>0</v>
      </c>
      <c r="E8" s="19"/>
      <c r="F8" s="19">
        <v>0</v>
      </c>
      <c r="G8" s="18">
        <v>0</v>
      </c>
      <c r="H8" s="19">
        <v>0</v>
      </c>
      <c r="I8" s="19"/>
      <c r="J8" s="18">
        <v>0</v>
      </c>
      <c r="K8" s="18">
        <v>0</v>
      </c>
      <c r="L8" s="25"/>
    </row>
    <row r="9" s="2" customFormat="1" ht="30" customHeight="1" spans="1:12">
      <c r="A9" s="15" t="s">
        <v>75</v>
      </c>
      <c r="B9" s="18">
        <v>0</v>
      </c>
      <c r="C9" s="18">
        <v>0</v>
      </c>
      <c r="D9" s="19">
        <v>0</v>
      </c>
      <c r="E9" s="19"/>
      <c r="F9" s="19">
        <v>0</v>
      </c>
      <c r="G9" s="18">
        <v>0</v>
      </c>
      <c r="H9" s="19">
        <v>0</v>
      </c>
      <c r="I9" s="19"/>
      <c r="J9" s="18">
        <v>0</v>
      </c>
      <c r="K9" s="18">
        <v>0</v>
      </c>
      <c r="L9" s="25"/>
    </row>
    <row r="10" s="2" customFormat="1" ht="30" customHeight="1" spans="1:12">
      <c r="A10" s="15" t="s">
        <v>76</v>
      </c>
      <c r="B10" s="19">
        <v>0</v>
      </c>
      <c r="C10" s="19">
        <v>0</v>
      </c>
      <c r="D10" s="19">
        <v>0</v>
      </c>
      <c r="E10" s="19"/>
      <c r="F10" s="19">
        <v>0</v>
      </c>
      <c r="G10" s="19">
        <v>0</v>
      </c>
      <c r="H10" s="19">
        <v>0</v>
      </c>
      <c r="I10" s="19"/>
      <c r="J10" s="19">
        <v>0</v>
      </c>
      <c r="K10" s="27">
        <v>0</v>
      </c>
      <c r="L10" s="25"/>
    </row>
    <row r="11" s="2" customFormat="1" ht="30" customHeight="1" spans="1:12">
      <c r="A11" s="15" t="s">
        <v>77</v>
      </c>
      <c r="B11" s="19">
        <v>0</v>
      </c>
      <c r="C11" s="19">
        <v>0</v>
      </c>
      <c r="D11" s="19">
        <v>0</v>
      </c>
      <c r="E11" s="19"/>
      <c r="F11" s="19">
        <v>0</v>
      </c>
      <c r="G11" s="19">
        <v>0</v>
      </c>
      <c r="H11" s="19">
        <v>0</v>
      </c>
      <c r="I11" s="19"/>
      <c r="J11" s="19">
        <v>0</v>
      </c>
      <c r="K11" s="27">
        <v>0</v>
      </c>
      <c r="L11" s="25"/>
    </row>
    <row r="12" s="2" customFormat="1" ht="30" customHeight="1" spans="1:12">
      <c r="A12" s="15" t="s">
        <v>78</v>
      </c>
      <c r="B12" s="19">
        <v>0</v>
      </c>
      <c r="C12" s="19">
        <v>0</v>
      </c>
      <c r="D12" s="19">
        <v>0</v>
      </c>
      <c r="E12" s="19"/>
      <c r="F12" s="19">
        <v>0</v>
      </c>
      <c r="G12" s="19">
        <v>0</v>
      </c>
      <c r="H12" s="19">
        <v>0</v>
      </c>
      <c r="I12" s="19"/>
      <c r="J12" s="19">
        <v>0</v>
      </c>
      <c r="K12" s="27">
        <v>0</v>
      </c>
      <c r="L12" s="25"/>
    </row>
    <row r="13" s="2" customFormat="1" ht="30" customHeight="1" spans="1:12">
      <c r="A13" s="15" t="s">
        <v>79</v>
      </c>
      <c r="B13" s="19">
        <v>0</v>
      </c>
      <c r="C13" s="19">
        <v>0</v>
      </c>
      <c r="D13" s="19">
        <v>0</v>
      </c>
      <c r="E13" s="19"/>
      <c r="F13" s="19">
        <v>0</v>
      </c>
      <c r="G13" s="19">
        <v>0</v>
      </c>
      <c r="H13" s="19">
        <v>0</v>
      </c>
      <c r="I13" s="19"/>
      <c r="J13" s="19">
        <v>0</v>
      </c>
      <c r="K13" s="27">
        <v>0</v>
      </c>
      <c r="L13" s="25"/>
    </row>
    <row r="14" s="2" customFormat="1" ht="30" customHeight="1" spans="1:12">
      <c r="A14" s="15" t="s">
        <v>80</v>
      </c>
      <c r="B14" s="19">
        <v>0</v>
      </c>
      <c r="C14" s="19">
        <v>0</v>
      </c>
      <c r="D14" s="19">
        <v>0</v>
      </c>
      <c r="E14" s="19"/>
      <c r="F14" s="19">
        <v>0</v>
      </c>
      <c r="G14" s="19">
        <v>0</v>
      </c>
      <c r="H14" s="19">
        <v>0</v>
      </c>
      <c r="I14" s="19"/>
      <c r="J14" s="19">
        <v>0</v>
      </c>
      <c r="K14" s="27">
        <v>0</v>
      </c>
      <c r="L14" s="25"/>
    </row>
    <row r="15" s="2" customFormat="1" ht="30" customHeight="1" spans="1:12">
      <c r="A15" s="15" t="s">
        <v>81</v>
      </c>
      <c r="B15" s="19">
        <v>0</v>
      </c>
      <c r="C15" s="19">
        <v>0</v>
      </c>
      <c r="D15" s="19">
        <v>0</v>
      </c>
      <c r="E15" s="19"/>
      <c r="F15" s="19">
        <v>0</v>
      </c>
      <c r="G15" s="19">
        <v>0</v>
      </c>
      <c r="H15" s="19">
        <v>0</v>
      </c>
      <c r="I15" s="19"/>
      <c r="J15" s="19">
        <v>0</v>
      </c>
      <c r="K15" s="27">
        <v>0</v>
      </c>
      <c r="L15" s="25"/>
    </row>
    <row r="16" s="2" customFormat="1" ht="30" customHeight="1" spans="1:12">
      <c r="A16" s="15" t="s">
        <v>82</v>
      </c>
      <c r="B16" s="12"/>
      <c r="C16" s="12"/>
      <c r="D16" s="12"/>
      <c r="E16" s="12"/>
      <c r="F16" s="12"/>
      <c r="G16" s="12"/>
      <c r="H16" s="12"/>
      <c r="I16" s="12"/>
      <c r="J16" s="12"/>
      <c r="K16" s="28"/>
      <c r="L16" s="25"/>
    </row>
    <row r="17" s="2" customFormat="1" ht="30" customHeight="1" spans="1:12">
      <c r="A17" s="15" t="s">
        <v>83</v>
      </c>
      <c r="B17" s="12"/>
      <c r="C17" s="12"/>
      <c r="D17" s="12"/>
      <c r="E17" s="12"/>
      <c r="F17" s="12"/>
      <c r="G17" s="12"/>
      <c r="H17" s="12"/>
      <c r="I17" s="12"/>
      <c r="J17" s="12"/>
      <c r="K17" s="28"/>
      <c r="L17" s="25"/>
    </row>
    <row r="18" s="2" customFormat="1" ht="30" customHeight="1" spans="1:12">
      <c r="A18" s="15" t="s">
        <v>84</v>
      </c>
      <c r="B18" s="12"/>
      <c r="C18" s="12"/>
      <c r="D18" s="12"/>
      <c r="E18" s="12"/>
      <c r="F18" s="12"/>
      <c r="G18" s="12"/>
      <c r="H18" s="12"/>
      <c r="I18" s="12"/>
      <c r="J18" s="12"/>
      <c r="K18" s="28"/>
      <c r="L18" s="25"/>
    </row>
    <row r="19" s="2" customFormat="1" ht="30" customHeight="1" spans="1:12">
      <c r="A19" s="12" t="s">
        <v>85</v>
      </c>
      <c r="B19" s="12">
        <f t="shared" ref="B19:H19" si="0">B7+B8+B9+B10+B11+B12+B13+B14+B15+B16+B17+B18</f>
        <v>1</v>
      </c>
      <c r="C19" s="12">
        <f t="shared" si="0"/>
        <v>4.0939</v>
      </c>
      <c r="D19" s="12">
        <f t="shared" si="0"/>
        <v>0</v>
      </c>
      <c r="E19" s="17">
        <f>(D19-C19)/C19*100%</f>
        <v>-1</v>
      </c>
      <c r="F19" s="12">
        <f t="shared" si="0"/>
        <v>1</v>
      </c>
      <c r="G19" s="12">
        <f t="shared" si="0"/>
        <v>4.0939</v>
      </c>
      <c r="H19" s="12">
        <f t="shared" si="0"/>
        <v>0</v>
      </c>
      <c r="I19" s="17">
        <f>(H19-G19)/G19*100%</f>
        <v>-1</v>
      </c>
      <c r="J19" s="12">
        <f>J7+J8+J9+J10+J11+J12+J13+J14+J15+J16+J17+J18</f>
        <v>3684.54</v>
      </c>
      <c r="K19" s="12">
        <f>K7+K8+K9+K10+K11+K12+K13+K14+K15+K16+K17+K18</f>
        <v>0</v>
      </c>
      <c r="L19" s="26">
        <f>(K19-J19)/J19*100%</f>
        <v>-1</v>
      </c>
    </row>
    <row r="20" s="1" customFormat="1" ht="62.1" customHeight="1" spans="1:12">
      <c r="A20" s="20" t="s">
        <v>86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</sheetData>
  <mergeCells count="12">
    <mergeCell ref="A1:L1"/>
    <mergeCell ref="A2:L2"/>
    <mergeCell ref="A3:L3"/>
    <mergeCell ref="A4:E4"/>
    <mergeCell ref="F4:L4"/>
    <mergeCell ref="C5:E5"/>
    <mergeCell ref="G5:I5"/>
    <mergeCell ref="J5:L5"/>
    <mergeCell ref="A20:L20"/>
    <mergeCell ref="A5:A6"/>
    <mergeCell ref="B5:B6"/>
    <mergeCell ref="F5:F6"/>
  </mergeCells>
  <printOptions horizontalCentered="1"/>
  <pageMargins left="0.751388888888889" right="0.751388888888889" top="0.786805555555556" bottom="0.786805555555556" header="0.511805555555556" footer="0.511805555555556"/>
  <pageSetup paperSize="9" scale="72" orientation="landscape" horizontalDpi="600"/>
  <headerFooter>
    <oddFooter>&amp;R—9—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云南省自然资源厅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陈超</cp:lastModifiedBy>
  <dcterms:created xsi:type="dcterms:W3CDTF">2020-07-30T01:57:00Z</dcterms:created>
  <dcterms:modified xsi:type="dcterms:W3CDTF">2022-09-28T01:52:52Z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